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\\Ws2901y222267\榛原庁舎ﾃﾞｰﾀ\健康推進課\健康づくり室\健康づくり係\感染症\新型コロナウイルス\33コロナ予防接種\66 個別接種促進支援金\秋開始接種～\改正\"/>
    </mc:Choice>
  </mc:AlternateContent>
  <xr:revisionPtr revIDLastSave="0" documentId="13_ncr:1_{D1E6F49C-8325-434E-BAF3-3068DDE43D41}" xr6:coauthVersionLast="45" xr6:coauthVersionMax="45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リストデータ" sheetId="14" state="hidden" r:id="rId1"/>
    <sheet name="診療所" sheetId="9" r:id="rId2"/>
  </sheets>
  <definedNames>
    <definedName name="_xlnm._FilterDatabase" localSheetId="1" hidden="1">診療所!$A$13:$M$36</definedName>
    <definedName name="_xlnm.Print_Area" localSheetId="1">診療所!$A$1:$M$67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" i="9" l="1"/>
  <c r="B52" i="9" s="1"/>
  <c r="B53" i="9" s="1"/>
  <c r="B54" i="9" s="1"/>
  <c r="B55" i="9" s="1"/>
  <c r="B56" i="9" s="1"/>
  <c r="B57" i="9" s="1"/>
  <c r="B58" i="9" s="1"/>
  <c r="B59" i="9" s="1"/>
  <c r="K39" i="9" l="1"/>
  <c r="I39" i="9"/>
  <c r="E59" i="9" s="1"/>
  <c r="K36" i="9"/>
  <c r="I36" i="9"/>
  <c r="J36" i="9" s="1"/>
  <c r="K33" i="9"/>
  <c r="I33" i="9"/>
  <c r="E57" i="9" s="1"/>
  <c r="K30" i="9"/>
  <c r="I30" i="9"/>
  <c r="J30" i="9" s="1"/>
  <c r="K27" i="9"/>
  <c r="I27" i="9"/>
  <c r="J27" i="9" s="1"/>
  <c r="K24" i="9"/>
  <c r="I24" i="9"/>
  <c r="E54" i="9" s="1"/>
  <c r="K21" i="9"/>
  <c r="I21" i="9"/>
  <c r="E53" i="9" s="1"/>
  <c r="K18" i="9"/>
  <c r="I18" i="9"/>
  <c r="E52" i="9" s="1"/>
  <c r="K15" i="9"/>
  <c r="I15" i="9"/>
  <c r="C13" i="9"/>
  <c r="D13" i="9" s="1"/>
  <c r="E13" i="9" s="1"/>
  <c r="F13" i="9" s="1"/>
  <c r="G13" i="9" s="1"/>
  <c r="H13" i="9" s="1"/>
  <c r="B16" i="9" s="1"/>
  <c r="C16" i="9" s="1"/>
  <c r="D16" i="9" s="1"/>
  <c r="E16" i="9" s="1"/>
  <c r="F16" i="9" s="1"/>
  <c r="G16" i="9" s="1"/>
  <c r="H16" i="9" s="1"/>
  <c r="B19" i="9" s="1"/>
  <c r="C19" i="9" s="1"/>
  <c r="D19" i="9" s="1"/>
  <c r="E19" i="9" s="1"/>
  <c r="F19" i="9" s="1"/>
  <c r="G19" i="9" s="1"/>
  <c r="H19" i="9" s="1"/>
  <c r="B22" i="9" s="1"/>
  <c r="C22" i="9" s="1"/>
  <c r="D22" i="9" s="1"/>
  <c r="E22" i="9" s="1"/>
  <c r="F22" i="9" s="1"/>
  <c r="G22" i="9" s="1"/>
  <c r="H22" i="9" s="1"/>
  <c r="B25" i="9" s="1"/>
  <c r="C25" i="9" s="1"/>
  <c r="D25" i="9" s="1"/>
  <c r="E25" i="9" s="1"/>
  <c r="F25" i="9" s="1"/>
  <c r="G25" i="9" s="1"/>
  <c r="H25" i="9" s="1"/>
  <c r="B28" i="9" s="1"/>
  <c r="C28" i="9" s="1"/>
  <c r="D28" i="9" s="1"/>
  <c r="E28" i="9" s="1"/>
  <c r="F28" i="9" s="1"/>
  <c r="G28" i="9" s="1"/>
  <c r="H28" i="9" s="1"/>
  <c r="B31" i="9" s="1"/>
  <c r="C31" i="9" s="1"/>
  <c r="D31" i="9" s="1"/>
  <c r="E31" i="9" s="1"/>
  <c r="F31" i="9" s="1"/>
  <c r="G31" i="9" s="1"/>
  <c r="H31" i="9" s="1"/>
  <c r="B34" i="9" s="1"/>
  <c r="C34" i="9" s="1"/>
  <c r="D34" i="9" s="1"/>
  <c r="E34" i="9" s="1"/>
  <c r="F34" i="9" s="1"/>
  <c r="G34" i="9" s="1"/>
  <c r="H34" i="9" s="1"/>
  <c r="B37" i="9" s="1"/>
  <c r="C37" i="9" s="1"/>
  <c r="D37" i="9" s="1"/>
  <c r="E37" i="9" s="1"/>
  <c r="F37" i="9" s="1"/>
  <c r="G37" i="9" s="1"/>
  <c r="H37" i="9" s="1"/>
  <c r="AQ11" i="14"/>
  <c r="AP11" i="14"/>
  <c r="AO11" i="14"/>
  <c r="AN11" i="14"/>
  <c r="AM11" i="14"/>
  <c r="AL11" i="14"/>
  <c r="AK11" i="14"/>
  <c r="AJ11" i="14"/>
  <c r="AI11" i="14"/>
  <c r="AH11" i="14"/>
  <c r="AG11" i="14"/>
  <c r="AF11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E11" i="14"/>
  <c r="D11" i="14"/>
  <c r="C11" i="14"/>
  <c r="B11" i="14"/>
  <c r="AQ10" i="14"/>
  <c r="AP10" i="14"/>
  <c r="AO10" i="14"/>
  <c r="AN10" i="14"/>
  <c r="AM10" i="14"/>
  <c r="AL10" i="14"/>
  <c r="AK10" i="14"/>
  <c r="AJ10" i="14"/>
  <c r="AI10" i="14"/>
  <c r="AH10" i="14"/>
  <c r="AG10" i="14"/>
  <c r="AF10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B10" i="14"/>
  <c r="AQ9" i="14"/>
  <c r="AP9" i="14"/>
  <c r="AO9" i="14"/>
  <c r="AN9" i="14"/>
  <c r="AM9" i="14"/>
  <c r="AL9" i="14"/>
  <c r="AK9" i="14"/>
  <c r="AJ9" i="14"/>
  <c r="AI9" i="14"/>
  <c r="AH9" i="14"/>
  <c r="AG9" i="14"/>
  <c r="AF9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F9" i="14"/>
  <c r="E9" i="14"/>
  <c r="D9" i="14"/>
  <c r="C9" i="14"/>
  <c r="B9" i="14"/>
  <c r="AQ8" i="14"/>
  <c r="AP8" i="14"/>
  <c r="AO8" i="14"/>
  <c r="AN8" i="14"/>
  <c r="AM8" i="14"/>
  <c r="AL8" i="14"/>
  <c r="AK8" i="14"/>
  <c r="AJ8" i="14"/>
  <c r="AI8" i="14"/>
  <c r="AH8" i="14"/>
  <c r="AG8" i="1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D8" i="14"/>
  <c r="C8" i="14"/>
  <c r="B8" i="14"/>
  <c r="AQ7" i="14"/>
  <c r="AP7" i="14"/>
  <c r="AO7" i="14"/>
  <c r="AN7" i="14"/>
  <c r="AM7" i="14"/>
  <c r="AL7" i="14"/>
  <c r="AK7" i="14"/>
  <c r="AJ7" i="14"/>
  <c r="AI7" i="14"/>
  <c r="AH7" i="14"/>
  <c r="AG7" i="14"/>
  <c r="AF7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AQ6" i="14"/>
  <c r="AP6" i="14"/>
  <c r="AO6" i="14"/>
  <c r="AN6" i="14"/>
  <c r="AM6" i="14"/>
  <c r="AL6" i="14"/>
  <c r="AK6" i="14"/>
  <c r="AJ6" i="14"/>
  <c r="AI6" i="14"/>
  <c r="AH6" i="14"/>
  <c r="AG6" i="14"/>
  <c r="AF6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F6" i="14"/>
  <c r="E6" i="14"/>
  <c r="D6" i="14"/>
  <c r="C6" i="14"/>
  <c r="B6" i="14"/>
  <c r="AQ5" i="14"/>
  <c r="AP5" i="14"/>
  <c r="AO5" i="14"/>
  <c r="AN5" i="14"/>
  <c r="AM5" i="14"/>
  <c r="AL5" i="14"/>
  <c r="AK5" i="14"/>
  <c r="AJ5" i="14"/>
  <c r="AI5" i="14"/>
  <c r="AH5" i="14"/>
  <c r="AG5" i="14"/>
  <c r="AF5" i="14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C5" i="14"/>
  <c r="B5" i="14"/>
  <c r="AQ4" i="14"/>
  <c r="AP4" i="14"/>
  <c r="AO4" i="14"/>
  <c r="AN4" i="14"/>
  <c r="AM4" i="14"/>
  <c r="AL4" i="14"/>
  <c r="AK4" i="14"/>
  <c r="AJ4" i="14"/>
  <c r="AI4" i="14"/>
  <c r="AH4" i="14"/>
  <c r="AG4" i="14"/>
  <c r="AF4" i="14"/>
  <c r="AE4" i="14"/>
  <c r="AD4" i="14"/>
  <c r="AC4" i="14"/>
  <c r="AB4" i="14"/>
  <c r="AA4" i="14"/>
  <c r="Z4" i="14"/>
  <c r="Y4" i="14"/>
  <c r="X4" i="14"/>
  <c r="W4" i="14"/>
  <c r="V4" i="14"/>
  <c r="U4" i="14"/>
  <c r="T4" i="14"/>
  <c r="S4" i="14"/>
  <c r="R4" i="14"/>
  <c r="Q4" i="14"/>
  <c r="P4" i="14"/>
  <c r="O4" i="14"/>
  <c r="N4" i="14"/>
  <c r="M4" i="14"/>
  <c r="L4" i="14"/>
  <c r="K4" i="14"/>
  <c r="J4" i="14"/>
  <c r="I4" i="14"/>
  <c r="C4" i="14"/>
  <c r="B4" i="14"/>
  <c r="AQ3" i="14"/>
  <c r="AP3" i="14"/>
  <c r="AO3" i="14"/>
  <c r="AN3" i="14"/>
  <c r="AM3" i="14"/>
  <c r="AL3" i="14"/>
  <c r="AK3" i="14"/>
  <c r="AJ3" i="14"/>
  <c r="AI3" i="14"/>
  <c r="AH3" i="14"/>
  <c r="AG3" i="14"/>
  <c r="AF3" i="14"/>
  <c r="AE3" i="14"/>
  <c r="AD3" i="14"/>
  <c r="AC3" i="14"/>
  <c r="AB3" i="14"/>
  <c r="AA3" i="14"/>
  <c r="Z3" i="14"/>
  <c r="Y3" i="14"/>
  <c r="X3" i="14"/>
  <c r="W3" i="14"/>
  <c r="V3" i="14"/>
  <c r="U3" i="14"/>
  <c r="T3" i="14"/>
  <c r="S3" i="14"/>
  <c r="R3" i="14"/>
  <c r="Q3" i="14"/>
  <c r="P3" i="14"/>
  <c r="O3" i="14"/>
  <c r="N3" i="14"/>
  <c r="M3" i="14"/>
  <c r="L3" i="14"/>
  <c r="K3" i="14"/>
  <c r="J3" i="14"/>
  <c r="I3" i="14"/>
  <c r="G3" i="14"/>
  <c r="F3" i="14"/>
  <c r="E3" i="14"/>
  <c r="D3" i="14"/>
  <c r="C3" i="14"/>
  <c r="B3" i="14"/>
  <c r="AQ2" i="14"/>
  <c r="AP2" i="14"/>
  <c r="AO2" i="14"/>
  <c r="AN2" i="14"/>
  <c r="AM2" i="14"/>
  <c r="AL2" i="14"/>
  <c r="AK2" i="14"/>
  <c r="AJ2" i="14"/>
  <c r="AI2" i="14"/>
  <c r="AH2" i="14"/>
  <c r="AG2" i="14"/>
  <c r="AF2" i="14"/>
  <c r="AE2" i="14"/>
  <c r="AD2" i="14"/>
  <c r="AC2" i="14"/>
  <c r="AB2" i="14"/>
  <c r="AA2" i="14"/>
  <c r="Z2" i="14"/>
  <c r="Y2" i="14"/>
  <c r="X2" i="14"/>
  <c r="W2" i="14"/>
  <c r="V2" i="14"/>
  <c r="U2" i="14"/>
  <c r="T2" i="14"/>
  <c r="S2" i="14"/>
  <c r="R2" i="14"/>
  <c r="Q2" i="14"/>
  <c r="P2" i="14"/>
  <c r="O2" i="14"/>
  <c r="N2" i="14"/>
  <c r="M2" i="14"/>
  <c r="L2" i="14"/>
  <c r="K2" i="14"/>
  <c r="J2" i="14"/>
  <c r="I2" i="14"/>
  <c r="H2" i="14"/>
  <c r="G2" i="14"/>
  <c r="F2" i="14"/>
  <c r="D2" i="14"/>
  <c r="C2" i="14"/>
  <c r="B2" i="14"/>
  <c r="H41" i="9" l="1"/>
  <c r="J39" i="9"/>
  <c r="E55" i="9"/>
  <c r="J21" i="9"/>
  <c r="J33" i="9"/>
  <c r="E58" i="9"/>
  <c r="J24" i="9"/>
  <c r="E56" i="9"/>
  <c r="E51" i="9"/>
  <c r="J15" i="9"/>
  <c r="E46" i="9" s="1"/>
  <c r="J18" i="9"/>
  <c r="E60" i="9" l="1"/>
  <c r="I57" i="9"/>
  <c r="I54" i="9"/>
  <c r="I59" i="9"/>
  <c r="I51" i="9"/>
  <c r="I56" i="9"/>
  <c r="I53" i="9"/>
  <c r="I58" i="9"/>
  <c r="I55" i="9"/>
  <c r="I52" i="9"/>
  <c r="I60" i="9" l="1"/>
  <c r="E62" i="9" s="1"/>
</calcChain>
</file>

<file path=xl/sharedStrings.xml><?xml version="1.0" encoding="utf-8"?>
<sst xmlns="http://schemas.openxmlformats.org/spreadsheetml/2006/main" count="104" uniqueCount="47">
  <si>
    <t>接種回数</t>
    <rPh sb="0" eb="2">
      <t>セッシュ</t>
    </rPh>
    <rPh sb="2" eb="4">
      <t>カイスウ</t>
    </rPh>
    <phoneticPr fontId="2"/>
  </si>
  <si>
    <t>時間外等の接種体制の有無</t>
    <rPh sb="0" eb="3">
      <t>ジカンガイ</t>
    </rPh>
    <rPh sb="3" eb="4">
      <t>トウ</t>
    </rPh>
    <rPh sb="5" eb="7">
      <t>セッシュ</t>
    </rPh>
    <rPh sb="7" eb="9">
      <t>タイセイ</t>
    </rPh>
    <rPh sb="10" eb="12">
      <t>ウム</t>
    </rPh>
    <phoneticPr fontId="2"/>
  </si>
  <si>
    <t>（金）</t>
    <rPh sb="1" eb="2">
      <t>キン</t>
    </rPh>
    <phoneticPr fontId="2"/>
  </si>
  <si>
    <t>（日）</t>
    <rPh sb="1" eb="2">
      <t>ニチ</t>
    </rPh>
    <phoneticPr fontId="2"/>
  </si>
  <si>
    <t>年　　　月　　　日</t>
    <rPh sb="0" eb="1">
      <t>ネン</t>
    </rPh>
    <rPh sb="4" eb="5">
      <t>ガツ</t>
    </rPh>
    <rPh sb="8" eb="9">
      <t>ニチ</t>
    </rPh>
    <phoneticPr fontId="2"/>
  </si>
  <si>
    <t>（月）</t>
    <rPh sb="1" eb="2">
      <t>ゲツ</t>
    </rPh>
    <phoneticPr fontId="2"/>
  </si>
  <si>
    <t>令和4年7月期</t>
    <rPh sb="0" eb="2">
      <t>レイワ</t>
    </rPh>
    <rPh sb="3" eb="4">
      <t>ネン</t>
    </rPh>
    <rPh sb="5" eb="6">
      <t>ガツ</t>
    </rPh>
    <phoneticPr fontId="2"/>
  </si>
  <si>
    <t>（火）</t>
    <rPh sb="1" eb="2">
      <t>カ</t>
    </rPh>
    <phoneticPr fontId="2"/>
  </si>
  <si>
    <t>（水）</t>
    <rPh sb="1" eb="2">
      <t>スイ</t>
    </rPh>
    <phoneticPr fontId="2"/>
  </si>
  <si>
    <t>（木）</t>
    <rPh sb="1" eb="2">
      <t>モク</t>
    </rPh>
    <phoneticPr fontId="2"/>
  </si>
  <si>
    <t>接種回数（予診のみを含めない）</t>
    <rPh sb="0" eb="2">
      <t>セッシュ</t>
    </rPh>
    <rPh sb="2" eb="4">
      <t>カイスウ</t>
    </rPh>
    <rPh sb="5" eb="7">
      <t>ヨシン</t>
    </rPh>
    <rPh sb="10" eb="11">
      <t>フク</t>
    </rPh>
    <phoneticPr fontId="2"/>
  </si>
  <si>
    <t>令和3年12月期</t>
    <rPh sb="0" eb="2">
      <t>レイワ</t>
    </rPh>
    <rPh sb="3" eb="4">
      <t>ネン</t>
    </rPh>
    <rPh sb="6" eb="7">
      <t>ガツ</t>
    </rPh>
    <phoneticPr fontId="2"/>
  </si>
  <si>
    <t>（土）</t>
    <rPh sb="1" eb="2">
      <t>ド</t>
    </rPh>
    <phoneticPr fontId="2"/>
  </si>
  <si>
    <t>週のうち、時間外等の接種体制の実施</t>
    <rPh sb="0" eb="1">
      <t>シュウ</t>
    </rPh>
    <rPh sb="5" eb="8">
      <t>ジカンガイ</t>
    </rPh>
    <rPh sb="8" eb="9">
      <t>トウ</t>
    </rPh>
    <rPh sb="10" eb="12">
      <t>セッシュ</t>
    </rPh>
    <rPh sb="12" eb="14">
      <t>タイセイ</t>
    </rPh>
    <rPh sb="15" eb="17">
      <t>ジッシ</t>
    </rPh>
    <phoneticPr fontId="2"/>
  </si>
  <si>
    <t>開設者氏名</t>
    <rPh sb="0" eb="3">
      <t>カイセツシャ</t>
    </rPh>
    <rPh sb="3" eb="5">
      <t>シメイ</t>
    </rPh>
    <phoneticPr fontId="2"/>
  </si>
  <si>
    <t>令和4年8月期</t>
    <rPh sb="0" eb="2">
      <t>レイワ</t>
    </rPh>
    <rPh sb="3" eb="4">
      <t>ネン</t>
    </rPh>
    <rPh sb="5" eb="6">
      <t>ガツ</t>
    </rPh>
    <phoneticPr fontId="2"/>
  </si>
  <si>
    <t>電話番号</t>
    <rPh sb="0" eb="2">
      <t>デンワ</t>
    </rPh>
    <rPh sb="2" eb="4">
      <t>バンゴウ</t>
    </rPh>
    <phoneticPr fontId="2"/>
  </si>
  <si>
    <t>令和4年9月期</t>
    <rPh sb="0" eb="2">
      <t>レイワ</t>
    </rPh>
    <rPh sb="3" eb="4">
      <t>ネン</t>
    </rPh>
    <rPh sb="5" eb="6">
      <t>ガツ</t>
    </rPh>
    <phoneticPr fontId="2"/>
  </si>
  <si>
    <t>　　下記のとおり、新型コロナウイルスワクチンの接種を行ったので報告する。</t>
    <rPh sb="2" eb="4">
      <t>カキ</t>
    </rPh>
    <rPh sb="9" eb="11">
      <t>シンガタ</t>
    </rPh>
    <rPh sb="23" eb="25">
      <t>セッシュ</t>
    </rPh>
    <rPh sb="26" eb="27">
      <t>オコナ</t>
    </rPh>
    <rPh sb="31" eb="33">
      <t>ホウコク</t>
    </rPh>
    <phoneticPr fontId="2"/>
  </si>
  <si>
    <t>令和4年1月期</t>
    <rPh sb="0" eb="2">
      <t>レイワ</t>
    </rPh>
    <rPh sb="3" eb="4">
      <t>ネン</t>
    </rPh>
    <rPh sb="5" eb="6">
      <t>ガツ</t>
    </rPh>
    <phoneticPr fontId="2"/>
  </si>
  <si>
    <t>合計</t>
    <rPh sb="0" eb="2">
      <t>ゴウケイ</t>
    </rPh>
    <phoneticPr fontId="2"/>
  </si>
  <si>
    <t>（予診のみを含めない）</t>
    <rPh sb="1" eb="3">
      <t>ヨシン</t>
    </rPh>
    <rPh sb="6" eb="7">
      <t>フク</t>
    </rPh>
    <phoneticPr fontId="2"/>
  </si>
  <si>
    <t>週100回以上接種の加算</t>
    <rPh sb="0" eb="1">
      <t>シュウ</t>
    </rPh>
    <rPh sb="4" eb="5">
      <t>カイ</t>
    </rPh>
    <rPh sb="5" eb="7">
      <t>イジョウ</t>
    </rPh>
    <rPh sb="7" eb="9">
      <t>セッシュ</t>
    </rPh>
    <rPh sb="10" eb="12">
      <t>カサン</t>
    </rPh>
    <phoneticPr fontId="2"/>
  </si>
  <si>
    <t>医療機関等名称</t>
    <rPh sb="0" eb="2">
      <t>イリョウ</t>
    </rPh>
    <rPh sb="2" eb="4">
      <t>キカン</t>
    </rPh>
    <rPh sb="4" eb="5">
      <t>トウ</t>
    </rPh>
    <rPh sb="5" eb="7">
      <t>メイショウ</t>
    </rPh>
    <phoneticPr fontId="2"/>
  </si>
  <si>
    <t>　　内訳</t>
    <rPh sb="2" eb="4">
      <t>ウチワケ</t>
    </rPh>
    <phoneticPr fontId="2"/>
  </si>
  <si>
    <t>　　※本様式において「時間外等」は、時間外の他に、夜間・休日を指す。</t>
    <rPh sb="3" eb="4">
      <t>ホン</t>
    </rPh>
    <rPh sb="4" eb="6">
      <t>ヨウシキ</t>
    </rPh>
    <rPh sb="11" eb="13">
      <t>ジカン</t>
    </rPh>
    <rPh sb="13" eb="15">
      <t>ガイトウ</t>
    </rPh>
    <rPh sb="18" eb="21">
      <t>ジカンガイ</t>
    </rPh>
    <rPh sb="22" eb="23">
      <t>ホカ</t>
    </rPh>
    <rPh sb="25" eb="27">
      <t>ヤカン</t>
    </rPh>
    <rPh sb="28" eb="30">
      <t>キュウジツ</t>
    </rPh>
    <rPh sb="31" eb="32">
      <t>サ</t>
    </rPh>
    <phoneticPr fontId="2"/>
  </si>
  <si>
    <t>令和4年6月期</t>
    <rPh sb="0" eb="2">
      <t>レイワ</t>
    </rPh>
    <rPh sb="3" eb="4">
      <t>ネン</t>
    </rPh>
    <rPh sb="5" eb="6">
      <t>ガツ</t>
    </rPh>
    <phoneticPr fontId="2"/>
  </si>
  <si>
    <t>単価 2,000円/回</t>
    <rPh sb="8" eb="9">
      <t>エン</t>
    </rPh>
    <phoneticPr fontId="2"/>
  </si>
  <si>
    <t>（4週以上で、該当する週の接種について2,000円加算）</t>
    <rPh sb="2" eb="3">
      <t>シュウ</t>
    </rPh>
    <rPh sb="3" eb="5">
      <t>イジョウ</t>
    </rPh>
    <rPh sb="7" eb="9">
      <t>ガイトウ</t>
    </rPh>
    <rPh sb="11" eb="12">
      <t>シュウ</t>
    </rPh>
    <rPh sb="13" eb="15">
      <t>セッシュ</t>
    </rPh>
    <rPh sb="24" eb="25">
      <t>エン</t>
    </rPh>
    <rPh sb="25" eb="27">
      <t>カサン</t>
    </rPh>
    <phoneticPr fontId="2"/>
  </si>
  <si>
    <t>令和4年5月期</t>
    <rPh sb="0" eb="2">
      <t>レイワ</t>
    </rPh>
    <rPh sb="3" eb="4">
      <t>ネン</t>
    </rPh>
    <rPh sb="5" eb="6">
      <t>ガツ</t>
    </rPh>
    <phoneticPr fontId="2"/>
  </si>
  <si>
    <t>接種回数計（予診のみを含めない）</t>
    <rPh sb="0" eb="2">
      <t>セッシュ</t>
    </rPh>
    <rPh sb="2" eb="4">
      <t>カイスウ</t>
    </rPh>
    <rPh sb="4" eb="5">
      <t>ケイ</t>
    </rPh>
    <rPh sb="6" eb="8">
      <t>ヨシン</t>
    </rPh>
    <rPh sb="11" eb="12">
      <t>フク</t>
    </rPh>
    <phoneticPr fontId="2"/>
  </si>
  <si>
    <t>令和4年2月期</t>
    <rPh sb="0" eb="2">
      <t>レイワ</t>
    </rPh>
    <rPh sb="3" eb="4">
      <t>ネン</t>
    </rPh>
    <rPh sb="5" eb="6">
      <t>ガツ</t>
    </rPh>
    <phoneticPr fontId="2"/>
  </si>
  <si>
    <t>令和4年3月期</t>
    <rPh sb="0" eb="2">
      <t>レイワ</t>
    </rPh>
    <rPh sb="3" eb="4">
      <t>ネン</t>
    </rPh>
    <rPh sb="5" eb="6">
      <t>ガツ</t>
    </rPh>
    <phoneticPr fontId="2"/>
  </si>
  <si>
    <t>　　　※ 週のうち少なくとも１日は時間外、夜間または休日における接種体制を要する。</t>
  </si>
  <si>
    <t>令和4年4月期</t>
    <rPh sb="0" eb="2">
      <t>レイワ</t>
    </rPh>
    <rPh sb="3" eb="4">
      <t>ネン</t>
    </rPh>
    <rPh sb="5" eb="6">
      <t>ガツ</t>
    </rPh>
    <phoneticPr fontId="2"/>
  </si>
  <si>
    <t>時間外等の接種体制の有無</t>
  </si>
  <si>
    <r>
      <t>　　100回以上接種した取扱いとする週</t>
    </r>
    <r>
      <rPr>
        <vertAlign val="superscript"/>
        <sz val="22"/>
        <color theme="1"/>
        <rFont val="游ゴシック"/>
        <family val="3"/>
        <charset val="128"/>
      </rPr>
      <t>※</t>
    </r>
    <rPh sb="12" eb="14">
      <t>トリアツカ</t>
    </rPh>
    <phoneticPr fontId="2"/>
  </si>
  <si>
    <t>様式第１号（第４条関係）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</si>
  <si>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　牧之原市長　様</t>
    <rPh sb="1" eb="4">
      <t>マキノハラ</t>
    </rPh>
    <rPh sb="4" eb="6">
      <t>シチョウ</t>
    </rPh>
    <rPh sb="5" eb="6">
      <t>チョウ</t>
    </rPh>
    <rPh sb="7" eb="8">
      <t>サマ</t>
    </rPh>
    <phoneticPr fontId="2"/>
  </si>
  <si>
    <t>実 績 報 告 書</t>
    <rPh sb="0" eb="1">
      <t>ジツ</t>
    </rPh>
    <rPh sb="2" eb="3">
      <t>セキ</t>
    </rPh>
    <rPh sb="4" eb="5">
      <t>ホウ</t>
    </rPh>
    <rPh sb="6" eb="7">
      <t>コク</t>
    </rPh>
    <rPh sb="8" eb="9">
      <t>ショ</t>
    </rPh>
    <phoneticPr fontId="2"/>
  </si>
  <si>
    <t>備 考</t>
    <rPh sb="0" eb="1">
      <t>ビ</t>
    </rPh>
    <rPh sb="2" eb="3">
      <t>コウ</t>
    </rPh>
    <phoneticPr fontId="2"/>
  </si>
  <si>
    <t>週の
接種回数</t>
    <rPh sb="0" eb="1">
      <t>シュウ</t>
    </rPh>
    <rPh sb="3" eb="5">
      <t>セッシュ</t>
    </rPh>
    <rPh sb="5" eb="7">
      <t>カイスウ</t>
    </rPh>
    <phoneticPr fontId="2"/>
  </si>
  <si>
    <t>週の
回数区分</t>
    <rPh sb="0" eb="1">
      <t>シュウ</t>
    </rPh>
    <rPh sb="3" eb="5">
      <t>カイスウ</t>
    </rPh>
    <rPh sb="5" eb="7">
      <t>クブン</t>
    </rPh>
    <phoneticPr fontId="2"/>
  </si>
  <si>
    <t>（表）</t>
    <rPh sb="1" eb="2">
      <t>オモテ</t>
    </rPh>
    <phoneticPr fontId="2"/>
  </si>
  <si>
    <t>交付額</t>
    <rPh sb="0" eb="3">
      <t>コウフガク</t>
    </rPh>
    <phoneticPr fontId="2"/>
  </si>
  <si>
    <t>（裏）</t>
    <rPh sb="1" eb="2">
      <t>ウラ</t>
    </rPh>
    <phoneticPr fontId="2"/>
  </si>
  <si>
    <t>　　令和5年9月4日から11月5日の間で、</t>
    <rPh sb="2" eb="4">
      <t>レイワ</t>
    </rPh>
    <rPh sb="5" eb="6">
      <t>ネン</t>
    </rPh>
    <rPh sb="9" eb="10">
      <t>ニチ</t>
    </rPh>
    <rPh sb="18" eb="19">
      <t>アイダ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</si>
</sst>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¥&quot;#,##0;&quot;¥&quot;\-#,##0"/>
    <numFmt numFmtId="176" formatCode="m/d;@"/>
    <numFmt numFmtId="177" formatCode="m&quot;月&quot;d&quot;日の週&quot;"/>
    <numFmt numFmtId="178" formatCode="m/d"/>
    <numFmt numFmtId="179" formatCode="#,##0&quot;回&quot;;[Red]\-#,##0"/>
    <numFmt numFmtId="180" formatCode="\(General&quot;回&quot;\)"/>
    <numFmt numFmtId="181" formatCode="General&quot;週&quot;"/>
    <numFmt numFmtId="182" formatCode="#,##0&quot;回&quot;;[Red]\-#,##0&quot;回&quot;"/>
    <numFmt numFmtId="183" formatCode="#,##0&quot;円&quot;;[Red]\-#,##0"/>
    <numFmt numFmtId="184" formatCode="General&quot;回&quot;"/>
  </numFmts>
  <fonts count="18" x14ac:knownFonts="1">
    <font>
      <sz val="11"/>
      <color theme="1"/>
      <name val="游ゴシック"/>
      <family val="3"/>
      <scheme val="minor"/>
    </font>
    <font>
      <sz val="11"/>
      <color theme="1"/>
      <name val="游ゴシック"/>
      <family val="3"/>
      <scheme val="minor"/>
    </font>
    <font>
      <sz val="6"/>
      <name val="游ゴシック"/>
      <family val="3"/>
    </font>
    <font>
      <sz val="20"/>
      <color theme="1"/>
      <name val="游ゴシック"/>
      <family val="3"/>
      <scheme val="minor"/>
    </font>
    <font>
      <b/>
      <sz val="22"/>
      <color theme="1"/>
      <name val="游ゴシック"/>
      <family val="3"/>
      <scheme val="minor"/>
    </font>
    <font>
      <sz val="18"/>
      <color theme="1"/>
      <name val="游ゴシック"/>
      <family val="3"/>
      <scheme val="minor"/>
    </font>
    <font>
      <sz val="14"/>
      <color theme="1"/>
      <name val="游ゴシック"/>
      <family val="3"/>
      <scheme val="minor"/>
    </font>
    <font>
      <sz val="22"/>
      <color theme="1"/>
      <name val="游ゴシック"/>
      <family val="3"/>
      <scheme val="minor"/>
    </font>
    <font>
      <b/>
      <sz val="28"/>
      <color theme="1"/>
      <name val="游ゴシック"/>
      <family val="3"/>
      <scheme val="minor"/>
    </font>
    <font>
      <sz val="16"/>
      <color theme="1"/>
      <name val="游ゴシック"/>
      <family val="3"/>
      <scheme val="minor"/>
    </font>
    <font>
      <sz val="26"/>
      <name val="游ゴシック"/>
      <family val="3"/>
      <scheme val="minor"/>
    </font>
    <font>
      <sz val="26"/>
      <color theme="1"/>
      <name val="游ゴシック"/>
      <family val="3"/>
      <scheme val="minor"/>
    </font>
    <font>
      <sz val="12"/>
      <color theme="1"/>
      <name val="游ゴシック"/>
      <family val="3"/>
      <scheme val="minor"/>
    </font>
    <font>
      <vertAlign val="superscript"/>
      <sz val="22"/>
      <color theme="1"/>
      <name val="游ゴシック"/>
      <family val="3"/>
      <charset val="128"/>
    </font>
    <font>
      <b/>
      <sz val="30"/>
      <color theme="1"/>
      <name val="游ゴシック"/>
      <family val="3"/>
      <scheme val="minor"/>
    </font>
    <font>
      <b/>
      <sz val="30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scheme val="minor"/>
    </font>
    <font>
      <sz val="2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3" xfId="0" applyBorder="1" applyAlignment="1">
      <alignment horizontal="center" vertical="center"/>
    </xf>
    <xf numFmtId="176" fontId="0" fillId="0" borderId="4" xfId="0" applyNumberFormat="1" applyBorder="1">
      <alignment vertical="center"/>
    </xf>
    <xf numFmtId="0" fontId="0" fillId="0" borderId="5" xfId="0" applyBorder="1" applyAlignment="1">
      <alignment horizontal="center" vertical="center"/>
    </xf>
    <xf numFmtId="176" fontId="0" fillId="0" borderId="6" xfId="0" applyNumberForma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7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>
      <alignment vertical="center"/>
    </xf>
    <xf numFmtId="0" fontId="7" fillId="0" borderId="0" xfId="1" applyFont="1" applyBorder="1">
      <alignment vertical="center"/>
    </xf>
    <xf numFmtId="0" fontId="3" fillId="0" borderId="0" xfId="0" applyFont="1">
      <alignment vertical="center"/>
    </xf>
    <xf numFmtId="0" fontId="6" fillId="0" borderId="0" xfId="0" applyFont="1" applyBorder="1" applyAlignment="1">
      <alignment horizontal="center" vertical="center" wrapText="1"/>
    </xf>
    <xf numFmtId="0" fontId="0" fillId="0" borderId="10" xfId="0" applyBorder="1">
      <alignment vertical="center"/>
    </xf>
    <xf numFmtId="0" fontId="6" fillId="0" borderId="8" xfId="0" applyFont="1" applyBorder="1" applyAlignment="1">
      <alignment horizontal="center" vertical="center"/>
    </xf>
    <xf numFmtId="0" fontId="10" fillId="0" borderId="1" xfId="1" applyFont="1" applyBorder="1">
      <alignment vertical="center"/>
    </xf>
    <xf numFmtId="0" fontId="7" fillId="0" borderId="10" xfId="0" applyFont="1" applyBorder="1" applyAlignment="1">
      <alignment vertical="center" wrapText="1"/>
    </xf>
    <xf numFmtId="0" fontId="11" fillId="0" borderId="1" xfId="0" applyFont="1" applyBorder="1">
      <alignment vertical="center"/>
    </xf>
    <xf numFmtId="180" fontId="5" fillId="0" borderId="0" xfId="0" applyNumberFormat="1" applyFont="1" applyBorder="1">
      <alignment vertical="center"/>
    </xf>
    <xf numFmtId="181" fontId="7" fillId="0" borderId="0" xfId="0" applyNumberFormat="1" applyFont="1">
      <alignment vertical="center"/>
    </xf>
    <xf numFmtId="0" fontId="7" fillId="0" borderId="1" xfId="0" applyFont="1" applyBorder="1">
      <alignment vertical="center"/>
    </xf>
    <xf numFmtId="184" fontId="9" fillId="0" borderId="16" xfId="2" applyNumberFormat="1" applyFont="1" applyFill="1" applyBorder="1">
      <alignment vertical="center"/>
    </xf>
    <xf numFmtId="184" fontId="9" fillId="0" borderId="17" xfId="2" applyNumberFormat="1" applyFont="1" applyBorder="1">
      <alignment vertical="center"/>
    </xf>
    <xf numFmtId="184" fontId="9" fillId="0" borderId="18" xfId="2" applyNumberFormat="1" applyFont="1" applyBorder="1">
      <alignment vertical="center"/>
    </xf>
    <xf numFmtId="0" fontId="0" fillId="0" borderId="16" xfId="0" applyBorder="1">
      <alignment vertical="center"/>
    </xf>
    <xf numFmtId="38" fontId="9" fillId="0" borderId="17" xfId="2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38" fontId="9" fillId="0" borderId="18" xfId="2" applyFont="1" applyFill="1" applyBorder="1" applyAlignment="1">
      <alignment horizontal="center" vertical="center"/>
    </xf>
    <xf numFmtId="38" fontId="6" fillId="0" borderId="0" xfId="2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183" fontId="7" fillId="0" borderId="0" xfId="2" applyNumberFormat="1" applyFont="1" applyBorder="1" applyAlignment="1">
      <alignment horizontal="right" vertical="center"/>
    </xf>
    <xf numFmtId="180" fontId="5" fillId="0" borderId="0" xfId="2" applyNumberFormat="1" applyFont="1">
      <alignment vertical="center"/>
    </xf>
    <xf numFmtId="0" fontId="9" fillId="0" borderId="0" xfId="0" applyFont="1" applyAlignment="1">
      <alignment horizontal="center" vertical="center"/>
    </xf>
    <xf numFmtId="38" fontId="9" fillId="0" borderId="0" xfId="2" applyFont="1" applyAlignment="1">
      <alignment horizontal="right" vertical="center"/>
    </xf>
    <xf numFmtId="0" fontId="6" fillId="0" borderId="7" xfId="0" applyFont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9" xfId="0" applyBorder="1">
      <alignment vertical="center"/>
    </xf>
    <xf numFmtId="0" fontId="9" fillId="0" borderId="0" xfId="0" applyFont="1" applyBorder="1" applyAlignment="1">
      <alignment vertical="center" wrapText="1"/>
    </xf>
    <xf numFmtId="0" fontId="0" fillId="0" borderId="0" xfId="0" applyBorder="1">
      <alignment vertical="center"/>
    </xf>
    <xf numFmtId="38" fontId="9" fillId="0" borderId="8" xfId="2" applyFont="1" applyFill="1" applyBorder="1" applyAlignment="1">
      <alignment horizontal="center" vertical="center"/>
    </xf>
    <xf numFmtId="184" fontId="9" fillId="0" borderId="17" xfId="2" applyNumberFormat="1" applyFont="1" applyFill="1" applyBorder="1">
      <alignment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178" fontId="16" fillId="2" borderId="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79" fontId="7" fillId="0" borderId="13" xfId="2" applyNumberFormat="1" applyFont="1" applyBorder="1" applyAlignment="1">
      <alignment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182" fontId="9" fillId="0" borderId="7" xfId="2" applyNumberFormat="1" applyFont="1" applyBorder="1">
      <alignment vertical="center"/>
    </xf>
    <xf numFmtId="182" fontId="9" fillId="0" borderId="9" xfId="2" applyNumberFormat="1" applyFont="1" applyBorder="1">
      <alignment vertical="center"/>
    </xf>
    <xf numFmtId="38" fontId="9" fillId="2" borderId="16" xfId="2" applyFont="1" applyFill="1" applyBorder="1" applyAlignment="1">
      <alignment horizontal="center" vertical="center"/>
    </xf>
    <xf numFmtId="38" fontId="9" fillId="2" borderId="8" xfId="2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0" xfId="1" applyFont="1" applyBorder="1" applyAlignment="1">
      <alignment vertical="center" shrinkToFit="1"/>
    </xf>
    <xf numFmtId="0" fontId="7" fillId="0" borderId="13" xfId="1" applyFont="1" applyFill="1" applyBorder="1" applyAlignment="1">
      <alignment vertical="center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183" fontId="7" fillId="0" borderId="13" xfId="2" applyNumberFormat="1" applyFont="1" applyBorder="1" applyAlignment="1">
      <alignment horizontal="right" vertical="center"/>
    </xf>
    <xf numFmtId="183" fontId="7" fillId="0" borderId="9" xfId="2" applyNumberFormat="1" applyFont="1" applyBorder="1" applyAlignment="1">
      <alignment horizontal="right" vertical="center"/>
    </xf>
    <xf numFmtId="38" fontId="6" fillId="0" borderId="7" xfId="2" applyFont="1" applyFill="1" applyBorder="1" applyAlignment="1">
      <alignment horizontal="left" vertical="center"/>
    </xf>
    <xf numFmtId="38" fontId="6" fillId="0" borderId="9" xfId="2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5" fontId="8" fillId="0" borderId="1" xfId="1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38" fontId="9" fillId="2" borderId="11" xfId="2" applyFont="1" applyFill="1" applyBorder="1" applyAlignment="1">
      <alignment horizontal="center" vertical="center"/>
    </xf>
    <xf numFmtId="38" fontId="9" fillId="2" borderId="10" xfId="2" applyFont="1" applyFill="1" applyBorder="1" applyAlignment="1">
      <alignment horizontal="center" vertical="center"/>
    </xf>
    <xf numFmtId="38" fontId="9" fillId="2" borderId="9" xfId="2" applyFont="1" applyFill="1" applyBorder="1" applyAlignment="1">
      <alignment horizontal="center" vertical="center"/>
    </xf>
    <xf numFmtId="177" fontId="7" fillId="0" borderId="7" xfId="0" applyNumberFormat="1" applyFont="1" applyBorder="1" applyAlignment="1">
      <alignment horizontal="left" vertical="center"/>
    </xf>
    <xf numFmtId="177" fontId="7" fillId="0" borderId="13" xfId="0" applyNumberFormat="1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</cellXfs>
  <cellStyles count="3">
    <cellStyle name="桁区切り" xfId="2" builtinId="6"/>
    <cellStyle name="標準" xfId="0" builtinId="0"/>
    <cellStyle name="標準 2 3 2" xfId="1" xr:uid="{00000000-0005-0000-0000-000001000000}"/>
  </cellStyles>
  <dxfs count="0"/>
  <tableStyles count="0" defaultTableStyle="TableStyleMedium2" defaultPivotStyle="PivotStyleLight16"/>
  <colors>
    <mruColors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1"/>
  <sheetViews>
    <sheetView workbookViewId="0">
      <selection activeCell="B19" sqref="B19"/>
    </sheetView>
  </sheetViews>
  <sheetFormatPr defaultColWidth="9" defaultRowHeight="18" x14ac:dyDescent="0.45"/>
  <cols>
    <col min="1" max="1" width="14.19921875" bestFit="1" customWidth="1"/>
    <col min="2" max="43" width="8.3984375" customWidth="1"/>
    <col min="44" max="44" width="9" customWidth="1"/>
  </cols>
  <sheetData>
    <row r="1" spans="1:43" x14ac:dyDescent="0.45">
      <c r="B1" s="2" t="s">
        <v>3</v>
      </c>
      <c r="C1" s="2" t="s">
        <v>5</v>
      </c>
      <c r="D1" s="2" t="s">
        <v>7</v>
      </c>
      <c r="E1" s="2" t="s">
        <v>8</v>
      </c>
      <c r="F1" s="2" t="s">
        <v>9</v>
      </c>
      <c r="G1" s="2" t="s">
        <v>2</v>
      </c>
      <c r="H1" s="4" t="s">
        <v>12</v>
      </c>
      <c r="I1" s="6" t="s">
        <v>3</v>
      </c>
      <c r="J1" s="2" t="s">
        <v>5</v>
      </c>
      <c r="K1" s="2" t="s">
        <v>7</v>
      </c>
      <c r="L1" s="2" t="s">
        <v>8</v>
      </c>
      <c r="M1" s="2" t="s">
        <v>9</v>
      </c>
      <c r="N1" s="2" t="s">
        <v>2</v>
      </c>
      <c r="O1" s="2" t="s">
        <v>12</v>
      </c>
      <c r="P1" s="6" t="s">
        <v>3</v>
      </c>
      <c r="Q1" s="2" t="s">
        <v>5</v>
      </c>
      <c r="R1" s="2" t="s">
        <v>7</v>
      </c>
      <c r="S1" s="2" t="s">
        <v>8</v>
      </c>
      <c r="T1" s="2" t="s">
        <v>9</v>
      </c>
      <c r="U1" s="2" t="s">
        <v>2</v>
      </c>
      <c r="V1" s="2" t="s">
        <v>12</v>
      </c>
      <c r="W1" s="6" t="s">
        <v>3</v>
      </c>
      <c r="X1" s="2" t="s">
        <v>5</v>
      </c>
      <c r="Y1" s="2" t="s">
        <v>7</v>
      </c>
      <c r="Z1" s="2" t="s">
        <v>8</v>
      </c>
      <c r="AA1" s="2" t="s">
        <v>9</v>
      </c>
      <c r="AB1" s="2" t="s">
        <v>2</v>
      </c>
      <c r="AC1" s="2" t="s">
        <v>12</v>
      </c>
      <c r="AD1" s="6" t="s">
        <v>3</v>
      </c>
      <c r="AE1" s="2" t="s">
        <v>5</v>
      </c>
      <c r="AF1" s="2" t="s">
        <v>7</v>
      </c>
      <c r="AG1" s="2" t="s">
        <v>8</v>
      </c>
      <c r="AH1" s="2" t="s">
        <v>9</v>
      </c>
      <c r="AI1" s="2" t="s">
        <v>2</v>
      </c>
      <c r="AJ1" s="2" t="s">
        <v>12</v>
      </c>
      <c r="AK1" s="6" t="s">
        <v>3</v>
      </c>
      <c r="AL1" s="2" t="s">
        <v>5</v>
      </c>
      <c r="AM1" s="2" t="s">
        <v>7</v>
      </c>
      <c r="AN1" s="2" t="s">
        <v>8</v>
      </c>
      <c r="AO1" s="2" t="s">
        <v>9</v>
      </c>
      <c r="AP1" s="2" t="s">
        <v>2</v>
      </c>
      <c r="AQ1" s="2" t="s">
        <v>12</v>
      </c>
    </row>
    <row r="2" spans="1:43" x14ac:dyDescent="0.45">
      <c r="A2" s="1" t="s">
        <v>11</v>
      </c>
      <c r="B2" s="3" t="str">
        <f t="shared" ref="B2:D3" si="0">""</f>
        <v/>
      </c>
      <c r="C2" s="3" t="str">
        <f t="shared" si="0"/>
        <v/>
      </c>
      <c r="D2" s="3" t="str">
        <f t="shared" si="0"/>
        <v/>
      </c>
      <c r="E2" s="3">
        <v>44531</v>
      </c>
      <c r="F2" s="3">
        <f t="shared" ref="F2:AI2" si="1">E2+1</f>
        <v>44532</v>
      </c>
      <c r="G2" s="3">
        <f t="shared" si="1"/>
        <v>44533</v>
      </c>
      <c r="H2" s="5">
        <f t="shared" si="1"/>
        <v>44534</v>
      </c>
      <c r="I2" s="7">
        <f t="shared" si="1"/>
        <v>44535</v>
      </c>
      <c r="J2" s="3">
        <f t="shared" si="1"/>
        <v>44536</v>
      </c>
      <c r="K2" s="3">
        <f t="shared" si="1"/>
        <v>44537</v>
      </c>
      <c r="L2" s="3">
        <f t="shared" si="1"/>
        <v>44538</v>
      </c>
      <c r="M2" s="3">
        <f t="shared" si="1"/>
        <v>44539</v>
      </c>
      <c r="N2" s="3">
        <f t="shared" si="1"/>
        <v>44540</v>
      </c>
      <c r="O2" s="3">
        <f t="shared" si="1"/>
        <v>44541</v>
      </c>
      <c r="P2" s="7">
        <f t="shared" si="1"/>
        <v>44542</v>
      </c>
      <c r="Q2" s="3">
        <f t="shared" si="1"/>
        <v>44543</v>
      </c>
      <c r="R2" s="3">
        <f t="shared" si="1"/>
        <v>44544</v>
      </c>
      <c r="S2" s="3">
        <f t="shared" si="1"/>
        <v>44545</v>
      </c>
      <c r="T2" s="3">
        <f t="shared" si="1"/>
        <v>44546</v>
      </c>
      <c r="U2" s="3">
        <f t="shared" si="1"/>
        <v>44547</v>
      </c>
      <c r="V2" s="3">
        <f t="shared" si="1"/>
        <v>44548</v>
      </c>
      <c r="W2" s="7">
        <f t="shared" si="1"/>
        <v>44549</v>
      </c>
      <c r="X2" s="3">
        <f t="shared" si="1"/>
        <v>44550</v>
      </c>
      <c r="Y2" s="3">
        <f t="shared" si="1"/>
        <v>44551</v>
      </c>
      <c r="Z2" s="3">
        <f t="shared" si="1"/>
        <v>44552</v>
      </c>
      <c r="AA2" s="3">
        <f t="shared" si="1"/>
        <v>44553</v>
      </c>
      <c r="AB2" s="3">
        <f t="shared" si="1"/>
        <v>44554</v>
      </c>
      <c r="AC2" s="3">
        <f t="shared" si="1"/>
        <v>44555</v>
      </c>
      <c r="AD2" s="7">
        <f t="shared" si="1"/>
        <v>44556</v>
      </c>
      <c r="AE2" s="3">
        <f t="shared" si="1"/>
        <v>44557</v>
      </c>
      <c r="AF2" s="3">
        <f t="shared" si="1"/>
        <v>44558</v>
      </c>
      <c r="AG2" s="3">
        <f t="shared" si="1"/>
        <v>44559</v>
      </c>
      <c r="AH2" s="3">
        <f t="shared" si="1"/>
        <v>44560</v>
      </c>
      <c r="AI2" s="3">
        <f t="shared" si="1"/>
        <v>44561</v>
      </c>
      <c r="AJ2" s="3" t="str">
        <f t="shared" ref="AJ2:AQ2" si="2">""</f>
        <v/>
      </c>
      <c r="AK2" s="7" t="str">
        <f t="shared" si="2"/>
        <v/>
      </c>
      <c r="AL2" s="3" t="str">
        <f t="shared" si="2"/>
        <v/>
      </c>
      <c r="AM2" s="3" t="str">
        <f t="shared" si="2"/>
        <v/>
      </c>
      <c r="AN2" s="3" t="str">
        <f t="shared" si="2"/>
        <v/>
      </c>
      <c r="AO2" s="3" t="str">
        <f t="shared" si="2"/>
        <v/>
      </c>
      <c r="AP2" s="3" t="str">
        <f t="shared" si="2"/>
        <v/>
      </c>
      <c r="AQ2" s="3" t="str">
        <f t="shared" si="2"/>
        <v/>
      </c>
    </row>
    <row r="3" spans="1:43" x14ac:dyDescent="0.45">
      <c r="A3" s="1" t="s">
        <v>19</v>
      </c>
      <c r="B3" s="3" t="str">
        <f t="shared" si="0"/>
        <v/>
      </c>
      <c r="C3" s="3" t="str">
        <f t="shared" si="0"/>
        <v/>
      </c>
      <c r="D3" s="3" t="str">
        <f t="shared" si="0"/>
        <v/>
      </c>
      <c r="E3" s="3" t="str">
        <f>""</f>
        <v/>
      </c>
      <c r="F3" s="3" t="str">
        <f>""</f>
        <v/>
      </c>
      <c r="G3" s="3" t="str">
        <f>""</f>
        <v/>
      </c>
      <c r="H3" s="5">
        <v>44562</v>
      </c>
      <c r="I3" s="7">
        <f t="shared" ref="I3:AL3" si="3">H3+1</f>
        <v>44563</v>
      </c>
      <c r="J3" s="3">
        <f t="shared" si="3"/>
        <v>44564</v>
      </c>
      <c r="K3" s="3">
        <f t="shared" si="3"/>
        <v>44565</v>
      </c>
      <c r="L3" s="3">
        <f t="shared" si="3"/>
        <v>44566</v>
      </c>
      <c r="M3" s="3">
        <f t="shared" si="3"/>
        <v>44567</v>
      </c>
      <c r="N3" s="3">
        <f t="shared" si="3"/>
        <v>44568</v>
      </c>
      <c r="O3" s="3">
        <f t="shared" si="3"/>
        <v>44569</v>
      </c>
      <c r="P3" s="7">
        <f t="shared" si="3"/>
        <v>44570</v>
      </c>
      <c r="Q3" s="3">
        <f t="shared" si="3"/>
        <v>44571</v>
      </c>
      <c r="R3" s="3">
        <f t="shared" si="3"/>
        <v>44572</v>
      </c>
      <c r="S3" s="3">
        <f t="shared" si="3"/>
        <v>44573</v>
      </c>
      <c r="T3" s="3">
        <f t="shared" si="3"/>
        <v>44574</v>
      </c>
      <c r="U3" s="3">
        <f t="shared" si="3"/>
        <v>44575</v>
      </c>
      <c r="V3" s="3">
        <f t="shared" si="3"/>
        <v>44576</v>
      </c>
      <c r="W3" s="7">
        <f t="shared" si="3"/>
        <v>44577</v>
      </c>
      <c r="X3" s="3">
        <f t="shared" si="3"/>
        <v>44578</v>
      </c>
      <c r="Y3" s="3">
        <f t="shared" si="3"/>
        <v>44579</v>
      </c>
      <c r="Z3" s="3">
        <f t="shared" si="3"/>
        <v>44580</v>
      </c>
      <c r="AA3" s="3">
        <f t="shared" si="3"/>
        <v>44581</v>
      </c>
      <c r="AB3" s="3">
        <f t="shared" si="3"/>
        <v>44582</v>
      </c>
      <c r="AC3" s="3">
        <f t="shared" si="3"/>
        <v>44583</v>
      </c>
      <c r="AD3" s="7">
        <f t="shared" si="3"/>
        <v>44584</v>
      </c>
      <c r="AE3" s="3">
        <f t="shared" si="3"/>
        <v>44585</v>
      </c>
      <c r="AF3" s="3">
        <f t="shared" si="3"/>
        <v>44586</v>
      </c>
      <c r="AG3" s="3">
        <f t="shared" si="3"/>
        <v>44587</v>
      </c>
      <c r="AH3" s="3">
        <f t="shared" si="3"/>
        <v>44588</v>
      </c>
      <c r="AI3" s="3">
        <f t="shared" si="3"/>
        <v>44589</v>
      </c>
      <c r="AJ3" s="3">
        <f t="shared" si="3"/>
        <v>44590</v>
      </c>
      <c r="AK3" s="7">
        <f t="shared" si="3"/>
        <v>44591</v>
      </c>
      <c r="AL3" s="3">
        <f t="shared" si="3"/>
        <v>44592</v>
      </c>
      <c r="AM3" s="3" t="str">
        <f t="shared" ref="AM3:AQ11" si="4">""</f>
        <v/>
      </c>
      <c r="AN3" s="3" t="str">
        <f t="shared" si="4"/>
        <v/>
      </c>
      <c r="AO3" s="3" t="str">
        <f t="shared" si="4"/>
        <v/>
      </c>
      <c r="AP3" s="3" t="str">
        <f t="shared" si="4"/>
        <v/>
      </c>
      <c r="AQ3" s="3" t="str">
        <f t="shared" si="4"/>
        <v/>
      </c>
    </row>
    <row r="4" spans="1:43" x14ac:dyDescent="0.45">
      <c r="A4" s="1" t="s">
        <v>31</v>
      </c>
      <c r="B4" s="3" t="str">
        <f t="shared" ref="B4:C6" si="5">""</f>
        <v/>
      </c>
      <c r="C4" s="3" t="str">
        <f t="shared" si="5"/>
        <v/>
      </c>
      <c r="D4" s="3">
        <v>44593</v>
      </c>
      <c r="E4" s="3">
        <v>44594</v>
      </c>
      <c r="F4" s="3">
        <v>44595</v>
      </c>
      <c r="G4" s="3">
        <v>44596</v>
      </c>
      <c r="H4" s="5">
        <v>44597</v>
      </c>
      <c r="I4" s="7">
        <f t="shared" ref="I4:AE11" si="6">H4+1</f>
        <v>44598</v>
      </c>
      <c r="J4" s="3">
        <f t="shared" si="6"/>
        <v>44599</v>
      </c>
      <c r="K4" s="3">
        <f t="shared" si="6"/>
        <v>44600</v>
      </c>
      <c r="L4" s="3">
        <f t="shared" si="6"/>
        <v>44601</v>
      </c>
      <c r="M4" s="3">
        <f t="shared" si="6"/>
        <v>44602</v>
      </c>
      <c r="N4" s="3">
        <f t="shared" si="6"/>
        <v>44603</v>
      </c>
      <c r="O4" s="3">
        <f t="shared" si="6"/>
        <v>44604</v>
      </c>
      <c r="P4" s="7">
        <f t="shared" si="6"/>
        <v>44605</v>
      </c>
      <c r="Q4" s="3">
        <f t="shared" si="6"/>
        <v>44606</v>
      </c>
      <c r="R4" s="3">
        <f t="shared" si="6"/>
        <v>44607</v>
      </c>
      <c r="S4" s="3">
        <f t="shared" si="6"/>
        <v>44608</v>
      </c>
      <c r="T4" s="3">
        <f t="shared" si="6"/>
        <v>44609</v>
      </c>
      <c r="U4" s="3">
        <f t="shared" si="6"/>
        <v>44610</v>
      </c>
      <c r="V4" s="3">
        <f t="shared" si="6"/>
        <v>44611</v>
      </c>
      <c r="W4" s="7">
        <f t="shared" si="6"/>
        <v>44612</v>
      </c>
      <c r="X4" s="3">
        <f t="shared" si="6"/>
        <v>44613</v>
      </c>
      <c r="Y4" s="3">
        <f t="shared" si="6"/>
        <v>44614</v>
      </c>
      <c r="Z4" s="3">
        <f t="shared" si="6"/>
        <v>44615</v>
      </c>
      <c r="AA4" s="3">
        <f t="shared" si="6"/>
        <v>44616</v>
      </c>
      <c r="AB4" s="3">
        <f t="shared" si="6"/>
        <v>44617</v>
      </c>
      <c r="AC4" s="3">
        <f t="shared" si="6"/>
        <v>44618</v>
      </c>
      <c r="AD4" s="7">
        <f t="shared" si="6"/>
        <v>44619</v>
      </c>
      <c r="AE4" s="3">
        <f t="shared" si="6"/>
        <v>44620</v>
      </c>
      <c r="AF4" s="3" t="str">
        <f t="shared" ref="AF4:AL4" si="7">""</f>
        <v/>
      </c>
      <c r="AG4" s="3" t="str">
        <f t="shared" si="7"/>
        <v/>
      </c>
      <c r="AH4" s="3" t="str">
        <f t="shared" si="7"/>
        <v/>
      </c>
      <c r="AI4" s="3" t="str">
        <f t="shared" si="7"/>
        <v/>
      </c>
      <c r="AJ4" s="3" t="str">
        <f t="shared" si="7"/>
        <v/>
      </c>
      <c r="AK4" s="7" t="str">
        <f t="shared" si="7"/>
        <v/>
      </c>
      <c r="AL4" s="3" t="str">
        <f t="shared" si="7"/>
        <v/>
      </c>
      <c r="AM4" s="3" t="str">
        <f t="shared" si="4"/>
        <v/>
      </c>
      <c r="AN4" s="3" t="str">
        <f t="shared" si="4"/>
        <v/>
      </c>
      <c r="AO4" s="3" t="str">
        <f t="shared" si="4"/>
        <v/>
      </c>
      <c r="AP4" s="3" t="str">
        <f t="shared" si="4"/>
        <v/>
      </c>
      <c r="AQ4" s="3" t="str">
        <f t="shared" si="4"/>
        <v/>
      </c>
    </row>
    <row r="5" spans="1:43" x14ac:dyDescent="0.45">
      <c r="A5" s="1" t="s">
        <v>32</v>
      </c>
      <c r="B5" s="3" t="str">
        <f t="shared" si="5"/>
        <v/>
      </c>
      <c r="C5" s="3" t="str">
        <f t="shared" si="5"/>
        <v/>
      </c>
      <c r="D5" s="3">
        <v>44621</v>
      </c>
      <c r="E5" s="3">
        <v>44622</v>
      </c>
      <c r="F5" s="3">
        <v>44623</v>
      </c>
      <c r="G5" s="3">
        <v>44624</v>
      </c>
      <c r="H5" s="5">
        <v>44625</v>
      </c>
      <c r="I5" s="7">
        <f t="shared" si="6"/>
        <v>44626</v>
      </c>
      <c r="J5" s="3">
        <f t="shared" si="6"/>
        <v>44627</v>
      </c>
      <c r="K5" s="3">
        <f t="shared" si="6"/>
        <v>44628</v>
      </c>
      <c r="L5" s="3">
        <f t="shared" si="6"/>
        <v>44629</v>
      </c>
      <c r="M5" s="3">
        <f t="shared" si="6"/>
        <v>44630</v>
      </c>
      <c r="N5" s="3">
        <f t="shared" si="6"/>
        <v>44631</v>
      </c>
      <c r="O5" s="3">
        <f t="shared" si="6"/>
        <v>44632</v>
      </c>
      <c r="P5" s="7">
        <f t="shared" si="6"/>
        <v>44633</v>
      </c>
      <c r="Q5" s="3">
        <f t="shared" si="6"/>
        <v>44634</v>
      </c>
      <c r="R5" s="3">
        <f t="shared" si="6"/>
        <v>44635</v>
      </c>
      <c r="S5" s="3">
        <f t="shared" si="6"/>
        <v>44636</v>
      </c>
      <c r="T5" s="3">
        <f t="shared" si="6"/>
        <v>44637</v>
      </c>
      <c r="U5" s="3">
        <f t="shared" si="6"/>
        <v>44638</v>
      </c>
      <c r="V5" s="3">
        <f t="shared" si="6"/>
        <v>44639</v>
      </c>
      <c r="W5" s="7">
        <f t="shared" si="6"/>
        <v>44640</v>
      </c>
      <c r="X5" s="3">
        <f t="shared" si="6"/>
        <v>44641</v>
      </c>
      <c r="Y5" s="3">
        <f t="shared" si="6"/>
        <v>44642</v>
      </c>
      <c r="Z5" s="3">
        <f t="shared" si="6"/>
        <v>44643</v>
      </c>
      <c r="AA5" s="3">
        <f t="shared" si="6"/>
        <v>44644</v>
      </c>
      <c r="AB5" s="3">
        <f t="shared" si="6"/>
        <v>44645</v>
      </c>
      <c r="AC5" s="3">
        <f t="shared" si="6"/>
        <v>44646</v>
      </c>
      <c r="AD5" s="7">
        <f t="shared" si="6"/>
        <v>44647</v>
      </c>
      <c r="AE5" s="3">
        <f t="shared" si="6"/>
        <v>44648</v>
      </c>
      <c r="AF5" s="3">
        <f t="shared" ref="AF5:AH6" si="8">AE5+1</f>
        <v>44649</v>
      </c>
      <c r="AG5" s="3">
        <f t="shared" si="8"/>
        <v>44650</v>
      </c>
      <c r="AH5" s="3">
        <f t="shared" si="8"/>
        <v>44651</v>
      </c>
      <c r="AI5" s="3" t="str">
        <f>""</f>
        <v/>
      </c>
      <c r="AJ5" s="3" t="str">
        <f>""</f>
        <v/>
      </c>
      <c r="AK5" s="7" t="str">
        <f>""</f>
        <v/>
      </c>
      <c r="AL5" s="3" t="str">
        <f>""</f>
        <v/>
      </c>
      <c r="AM5" s="3" t="str">
        <f t="shared" si="4"/>
        <v/>
      </c>
      <c r="AN5" s="3" t="str">
        <f t="shared" si="4"/>
        <v/>
      </c>
      <c r="AO5" s="3" t="str">
        <f t="shared" si="4"/>
        <v/>
      </c>
      <c r="AP5" s="3" t="str">
        <f t="shared" si="4"/>
        <v/>
      </c>
      <c r="AQ5" s="3" t="str">
        <f t="shared" si="4"/>
        <v/>
      </c>
    </row>
    <row r="6" spans="1:43" x14ac:dyDescent="0.45">
      <c r="A6" s="1" t="s">
        <v>34</v>
      </c>
      <c r="B6" s="3" t="str">
        <f t="shared" si="5"/>
        <v/>
      </c>
      <c r="C6" s="3" t="str">
        <f t="shared" si="5"/>
        <v/>
      </c>
      <c r="D6" s="3" t="str">
        <f>""</f>
        <v/>
      </c>
      <c r="E6" s="3" t="str">
        <f>""</f>
        <v/>
      </c>
      <c r="F6" s="3" t="str">
        <f>""</f>
        <v/>
      </c>
      <c r="G6" s="3">
        <v>44652</v>
      </c>
      <c r="H6" s="5">
        <v>44653</v>
      </c>
      <c r="I6" s="7">
        <f t="shared" si="6"/>
        <v>44654</v>
      </c>
      <c r="J6" s="3">
        <f t="shared" si="6"/>
        <v>44655</v>
      </c>
      <c r="K6" s="3">
        <f t="shared" si="6"/>
        <v>44656</v>
      </c>
      <c r="L6" s="3">
        <f t="shared" si="6"/>
        <v>44657</v>
      </c>
      <c r="M6" s="3">
        <f t="shared" si="6"/>
        <v>44658</v>
      </c>
      <c r="N6" s="3">
        <f t="shared" si="6"/>
        <v>44659</v>
      </c>
      <c r="O6" s="3">
        <f t="shared" si="6"/>
        <v>44660</v>
      </c>
      <c r="P6" s="7">
        <f t="shared" si="6"/>
        <v>44661</v>
      </c>
      <c r="Q6" s="3">
        <f t="shared" si="6"/>
        <v>44662</v>
      </c>
      <c r="R6" s="3">
        <f t="shared" si="6"/>
        <v>44663</v>
      </c>
      <c r="S6" s="3">
        <f t="shared" si="6"/>
        <v>44664</v>
      </c>
      <c r="T6" s="3">
        <f t="shared" si="6"/>
        <v>44665</v>
      </c>
      <c r="U6" s="3">
        <f t="shared" si="6"/>
        <v>44666</v>
      </c>
      <c r="V6" s="3">
        <f t="shared" si="6"/>
        <v>44667</v>
      </c>
      <c r="W6" s="7">
        <f t="shared" si="6"/>
        <v>44668</v>
      </c>
      <c r="X6" s="3">
        <f t="shared" si="6"/>
        <v>44669</v>
      </c>
      <c r="Y6" s="3">
        <f t="shared" si="6"/>
        <v>44670</v>
      </c>
      <c r="Z6" s="3">
        <f t="shared" si="6"/>
        <v>44671</v>
      </c>
      <c r="AA6" s="3">
        <f t="shared" si="6"/>
        <v>44672</v>
      </c>
      <c r="AB6" s="3">
        <f t="shared" si="6"/>
        <v>44673</v>
      </c>
      <c r="AC6" s="3">
        <f t="shared" si="6"/>
        <v>44674</v>
      </c>
      <c r="AD6" s="7">
        <f t="shared" si="6"/>
        <v>44675</v>
      </c>
      <c r="AE6" s="3">
        <f t="shared" si="6"/>
        <v>44676</v>
      </c>
      <c r="AF6" s="3">
        <f t="shared" si="8"/>
        <v>44677</v>
      </c>
      <c r="AG6" s="3">
        <f t="shared" si="8"/>
        <v>44678</v>
      </c>
      <c r="AH6" s="3">
        <f t="shared" si="8"/>
        <v>44679</v>
      </c>
      <c r="AI6" s="3">
        <f>AH6+1</f>
        <v>44680</v>
      </c>
      <c r="AJ6" s="3">
        <f>AI6+1</f>
        <v>44681</v>
      </c>
      <c r="AK6" s="7" t="str">
        <f t="shared" ref="AK6:AL8" si="9">""</f>
        <v/>
      </c>
      <c r="AL6" s="3" t="str">
        <f t="shared" si="9"/>
        <v/>
      </c>
      <c r="AM6" s="3" t="str">
        <f t="shared" si="4"/>
        <v/>
      </c>
      <c r="AN6" s="3" t="str">
        <f t="shared" si="4"/>
        <v/>
      </c>
      <c r="AO6" s="3" t="str">
        <f t="shared" si="4"/>
        <v/>
      </c>
      <c r="AP6" s="3" t="str">
        <f t="shared" si="4"/>
        <v/>
      </c>
      <c r="AQ6" s="3" t="str">
        <f t="shared" si="4"/>
        <v/>
      </c>
    </row>
    <row r="7" spans="1:43" x14ac:dyDescent="0.45">
      <c r="A7" s="1" t="s">
        <v>29</v>
      </c>
      <c r="B7" s="3">
        <v>44682</v>
      </c>
      <c r="C7" s="3">
        <v>44683</v>
      </c>
      <c r="D7" s="3">
        <v>44684</v>
      </c>
      <c r="E7" s="3">
        <v>44685</v>
      </c>
      <c r="F7" s="3">
        <v>44686</v>
      </c>
      <c r="G7" s="3">
        <v>44687</v>
      </c>
      <c r="H7" s="5">
        <v>44688</v>
      </c>
      <c r="I7" s="7">
        <f t="shared" si="6"/>
        <v>44689</v>
      </c>
      <c r="J7" s="3">
        <f t="shared" si="6"/>
        <v>44690</v>
      </c>
      <c r="K7" s="3">
        <f t="shared" si="6"/>
        <v>44691</v>
      </c>
      <c r="L7" s="3">
        <f t="shared" si="6"/>
        <v>44692</v>
      </c>
      <c r="M7" s="3">
        <f t="shared" si="6"/>
        <v>44693</v>
      </c>
      <c r="N7" s="3">
        <f t="shared" si="6"/>
        <v>44694</v>
      </c>
      <c r="O7" s="3">
        <f t="shared" si="6"/>
        <v>44695</v>
      </c>
      <c r="P7" s="7">
        <f t="shared" si="6"/>
        <v>44696</v>
      </c>
      <c r="Q7" s="3">
        <f t="shared" si="6"/>
        <v>44697</v>
      </c>
      <c r="R7" s="3">
        <f t="shared" si="6"/>
        <v>44698</v>
      </c>
      <c r="S7" s="3">
        <f t="shared" si="6"/>
        <v>44699</v>
      </c>
      <c r="T7" s="3">
        <f t="shared" si="6"/>
        <v>44700</v>
      </c>
      <c r="U7" s="3">
        <f t="shared" si="6"/>
        <v>44701</v>
      </c>
      <c r="V7" s="3">
        <f t="shared" si="6"/>
        <v>44702</v>
      </c>
      <c r="W7" s="7">
        <f t="shared" si="6"/>
        <v>44703</v>
      </c>
      <c r="X7" s="3">
        <f t="shared" si="6"/>
        <v>44704</v>
      </c>
      <c r="Y7" s="3">
        <f t="shared" si="6"/>
        <v>44705</v>
      </c>
      <c r="Z7" s="3">
        <f t="shared" si="6"/>
        <v>44706</v>
      </c>
      <c r="AA7" s="3">
        <f t="shared" si="6"/>
        <v>44707</v>
      </c>
      <c r="AB7" s="3">
        <f t="shared" si="6"/>
        <v>44708</v>
      </c>
      <c r="AC7" s="3">
        <f t="shared" si="6"/>
        <v>44709</v>
      </c>
      <c r="AD7" s="7">
        <f t="shared" si="6"/>
        <v>44710</v>
      </c>
      <c r="AE7" s="3">
        <f t="shared" si="6"/>
        <v>44711</v>
      </c>
      <c r="AF7" s="3">
        <f>AE7+1</f>
        <v>44712</v>
      </c>
      <c r="AG7" s="3" t="str">
        <f>""</f>
        <v/>
      </c>
      <c r="AH7" s="3" t="str">
        <f>""</f>
        <v/>
      </c>
      <c r="AI7" s="3" t="str">
        <f>""</f>
        <v/>
      </c>
      <c r="AJ7" s="3" t="str">
        <f>""</f>
        <v/>
      </c>
      <c r="AK7" s="7" t="str">
        <f t="shared" si="9"/>
        <v/>
      </c>
      <c r="AL7" s="3" t="str">
        <f t="shared" si="9"/>
        <v/>
      </c>
      <c r="AM7" s="3" t="str">
        <f t="shared" si="4"/>
        <v/>
      </c>
      <c r="AN7" s="3" t="str">
        <f t="shared" si="4"/>
        <v/>
      </c>
      <c r="AO7" s="3" t="str">
        <f t="shared" si="4"/>
        <v/>
      </c>
      <c r="AP7" s="3" t="str">
        <f t="shared" si="4"/>
        <v/>
      </c>
      <c r="AQ7" s="3" t="str">
        <f t="shared" si="4"/>
        <v/>
      </c>
    </row>
    <row r="8" spans="1:43" x14ac:dyDescent="0.45">
      <c r="A8" s="1" t="s">
        <v>26</v>
      </c>
      <c r="B8" s="3" t="str">
        <f t="shared" ref="B8:D9" si="10">""</f>
        <v/>
      </c>
      <c r="C8" s="3" t="str">
        <f t="shared" si="10"/>
        <v/>
      </c>
      <c r="D8" s="3" t="str">
        <f t="shared" si="10"/>
        <v/>
      </c>
      <c r="E8" s="3">
        <v>44713</v>
      </c>
      <c r="F8" s="3">
        <v>44714</v>
      </c>
      <c r="G8" s="3">
        <v>44715</v>
      </c>
      <c r="H8" s="5">
        <v>44716</v>
      </c>
      <c r="I8" s="7">
        <f t="shared" si="6"/>
        <v>44717</v>
      </c>
      <c r="J8" s="3">
        <f t="shared" si="6"/>
        <v>44718</v>
      </c>
      <c r="K8" s="3">
        <f t="shared" si="6"/>
        <v>44719</v>
      </c>
      <c r="L8" s="3">
        <f t="shared" si="6"/>
        <v>44720</v>
      </c>
      <c r="M8" s="3">
        <f t="shared" si="6"/>
        <v>44721</v>
      </c>
      <c r="N8" s="3">
        <f t="shared" si="6"/>
        <v>44722</v>
      </c>
      <c r="O8" s="3">
        <f t="shared" si="6"/>
        <v>44723</v>
      </c>
      <c r="P8" s="7">
        <f t="shared" si="6"/>
        <v>44724</v>
      </c>
      <c r="Q8" s="3">
        <f t="shared" si="6"/>
        <v>44725</v>
      </c>
      <c r="R8" s="3">
        <f t="shared" si="6"/>
        <v>44726</v>
      </c>
      <c r="S8" s="3">
        <f t="shared" si="6"/>
        <v>44727</v>
      </c>
      <c r="T8" s="3">
        <f t="shared" si="6"/>
        <v>44728</v>
      </c>
      <c r="U8" s="3">
        <f t="shared" si="6"/>
        <v>44729</v>
      </c>
      <c r="V8" s="3">
        <f t="shared" si="6"/>
        <v>44730</v>
      </c>
      <c r="W8" s="7">
        <f t="shared" si="6"/>
        <v>44731</v>
      </c>
      <c r="X8" s="3">
        <f t="shared" si="6"/>
        <v>44732</v>
      </c>
      <c r="Y8" s="3">
        <f t="shared" si="6"/>
        <v>44733</v>
      </c>
      <c r="Z8" s="3">
        <f t="shared" si="6"/>
        <v>44734</v>
      </c>
      <c r="AA8" s="3">
        <f t="shared" si="6"/>
        <v>44735</v>
      </c>
      <c r="AB8" s="3">
        <f t="shared" si="6"/>
        <v>44736</v>
      </c>
      <c r="AC8" s="3">
        <f t="shared" si="6"/>
        <v>44737</v>
      </c>
      <c r="AD8" s="7">
        <f t="shared" si="6"/>
        <v>44738</v>
      </c>
      <c r="AE8" s="3">
        <f t="shared" si="6"/>
        <v>44739</v>
      </c>
      <c r="AF8" s="3">
        <f>AE8+1</f>
        <v>44740</v>
      </c>
      <c r="AG8" s="3">
        <f>AF8+1</f>
        <v>44741</v>
      </c>
      <c r="AH8" s="3">
        <f>AG8+1</f>
        <v>44742</v>
      </c>
      <c r="AI8" s="3" t="str">
        <f>""</f>
        <v/>
      </c>
      <c r="AJ8" s="3" t="str">
        <f>""</f>
        <v/>
      </c>
      <c r="AK8" s="7" t="str">
        <f t="shared" si="9"/>
        <v/>
      </c>
      <c r="AL8" s="3" t="str">
        <f t="shared" si="9"/>
        <v/>
      </c>
      <c r="AM8" s="3" t="str">
        <f t="shared" si="4"/>
        <v/>
      </c>
      <c r="AN8" s="3" t="str">
        <f t="shared" si="4"/>
        <v/>
      </c>
      <c r="AO8" s="3" t="str">
        <f t="shared" si="4"/>
        <v/>
      </c>
      <c r="AP8" s="3" t="str">
        <f t="shared" si="4"/>
        <v/>
      </c>
      <c r="AQ8" s="3" t="str">
        <f t="shared" si="4"/>
        <v/>
      </c>
    </row>
    <row r="9" spans="1:43" x14ac:dyDescent="0.45">
      <c r="A9" s="1" t="s">
        <v>6</v>
      </c>
      <c r="B9" s="3" t="str">
        <f t="shared" si="10"/>
        <v/>
      </c>
      <c r="C9" s="3" t="str">
        <f t="shared" si="10"/>
        <v/>
      </c>
      <c r="D9" s="3" t="str">
        <f t="shared" si="10"/>
        <v/>
      </c>
      <c r="E9" s="3" t="str">
        <f>""</f>
        <v/>
      </c>
      <c r="F9" s="3" t="str">
        <f>""</f>
        <v/>
      </c>
      <c r="G9" s="3">
        <v>44743</v>
      </c>
      <c r="H9" s="5">
        <v>44744</v>
      </c>
      <c r="I9" s="7">
        <f t="shared" si="6"/>
        <v>44745</v>
      </c>
      <c r="J9" s="3">
        <f t="shared" si="6"/>
        <v>44746</v>
      </c>
      <c r="K9" s="3">
        <f t="shared" si="6"/>
        <v>44747</v>
      </c>
      <c r="L9" s="3">
        <f t="shared" si="6"/>
        <v>44748</v>
      </c>
      <c r="M9" s="3">
        <f t="shared" si="6"/>
        <v>44749</v>
      </c>
      <c r="N9" s="3">
        <f t="shared" si="6"/>
        <v>44750</v>
      </c>
      <c r="O9" s="3">
        <f t="shared" si="6"/>
        <v>44751</v>
      </c>
      <c r="P9" s="7">
        <f t="shared" si="6"/>
        <v>44752</v>
      </c>
      <c r="Q9" s="3">
        <f t="shared" si="6"/>
        <v>44753</v>
      </c>
      <c r="R9" s="3">
        <f t="shared" si="6"/>
        <v>44754</v>
      </c>
      <c r="S9" s="3">
        <f t="shared" si="6"/>
        <v>44755</v>
      </c>
      <c r="T9" s="3">
        <f t="shared" si="6"/>
        <v>44756</v>
      </c>
      <c r="U9" s="3">
        <f t="shared" si="6"/>
        <v>44757</v>
      </c>
      <c r="V9" s="3">
        <f t="shared" si="6"/>
        <v>44758</v>
      </c>
      <c r="W9" s="7">
        <f t="shared" si="6"/>
        <v>44759</v>
      </c>
      <c r="X9" s="3">
        <f t="shared" si="6"/>
        <v>44760</v>
      </c>
      <c r="Y9" s="3">
        <f t="shared" si="6"/>
        <v>44761</v>
      </c>
      <c r="Z9" s="3">
        <f t="shared" si="6"/>
        <v>44762</v>
      </c>
      <c r="AA9" s="3">
        <f t="shared" si="6"/>
        <v>44763</v>
      </c>
      <c r="AB9" s="3">
        <f t="shared" si="6"/>
        <v>44764</v>
      </c>
      <c r="AC9" s="3">
        <f t="shared" si="6"/>
        <v>44765</v>
      </c>
      <c r="AD9" s="7">
        <f t="shared" si="6"/>
        <v>44766</v>
      </c>
      <c r="AE9" s="3">
        <f t="shared" si="6"/>
        <v>44767</v>
      </c>
      <c r="AF9" s="3">
        <f>AE9+1</f>
        <v>44768</v>
      </c>
      <c r="AG9" s="3">
        <f>AF9+1</f>
        <v>44769</v>
      </c>
      <c r="AH9" s="3">
        <f>AG9+1</f>
        <v>44770</v>
      </c>
      <c r="AI9" s="3">
        <f>AH9+1</f>
        <v>44771</v>
      </c>
      <c r="AJ9" s="3">
        <f>AI9+1</f>
        <v>44772</v>
      </c>
      <c r="AK9" s="7">
        <f>AJ9+1</f>
        <v>44773</v>
      </c>
      <c r="AL9" s="3" t="str">
        <f>""</f>
        <v/>
      </c>
      <c r="AM9" s="3" t="str">
        <f t="shared" si="4"/>
        <v/>
      </c>
      <c r="AN9" s="3" t="str">
        <f t="shared" si="4"/>
        <v/>
      </c>
      <c r="AO9" s="3" t="str">
        <f t="shared" si="4"/>
        <v/>
      </c>
      <c r="AP9" s="3" t="str">
        <f t="shared" si="4"/>
        <v/>
      </c>
      <c r="AQ9" s="3" t="str">
        <f t="shared" si="4"/>
        <v/>
      </c>
    </row>
    <row r="10" spans="1:43" x14ac:dyDescent="0.45">
      <c r="A10" s="1" t="s">
        <v>15</v>
      </c>
      <c r="B10" s="3" t="str">
        <f>""</f>
        <v/>
      </c>
      <c r="C10" s="3">
        <v>44774</v>
      </c>
      <c r="D10" s="3">
        <v>44775</v>
      </c>
      <c r="E10" s="3">
        <v>44776</v>
      </c>
      <c r="F10" s="3">
        <v>44777</v>
      </c>
      <c r="G10" s="3">
        <v>44778</v>
      </c>
      <c r="H10" s="5">
        <v>44779</v>
      </c>
      <c r="I10" s="7">
        <f t="shared" si="6"/>
        <v>44780</v>
      </c>
      <c r="J10" s="3">
        <f t="shared" si="6"/>
        <v>44781</v>
      </c>
      <c r="K10" s="3">
        <f t="shared" si="6"/>
        <v>44782</v>
      </c>
      <c r="L10" s="3">
        <f t="shared" si="6"/>
        <v>44783</v>
      </c>
      <c r="M10" s="3">
        <f t="shared" si="6"/>
        <v>44784</v>
      </c>
      <c r="N10" s="3">
        <f t="shared" si="6"/>
        <v>44785</v>
      </c>
      <c r="O10" s="3">
        <f t="shared" si="6"/>
        <v>44786</v>
      </c>
      <c r="P10" s="7">
        <f t="shared" si="6"/>
        <v>44787</v>
      </c>
      <c r="Q10" s="3">
        <f t="shared" si="6"/>
        <v>44788</v>
      </c>
      <c r="R10" s="3">
        <f t="shared" si="6"/>
        <v>44789</v>
      </c>
      <c r="S10" s="3">
        <f t="shared" si="6"/>
        <v>44790</v>
      </c>
      <c r="T10" s="3">
        <f t="shared" si="6"/>
        <v>44791</v>
      </c>
      <c r="U10" s="3">
        <f t="shared" si="6"/>
        <v>44792</v>
      </c>
      <c r="V10" s="3">
        <f t="shared" si="6"/>
        <v>44793</v>
      </c>
      <c r="W10" s="7">
        <f t="shared" si="6"/>
        <v>44794</v>
      </c>
      <c r="X10" s="3">
        <f t="shared" si="6"/>
        <v>44795</v>
      </c>
      <c r="Y10" s="3">
        <f t="shared" si="6"/>
        <v>44796</v>
      </c>
      <c r="Z10" s="3">
        <f t="shared" si="6"/>
        <v>44797</v>
      </c>
      <c r="AA10" s="3">
        <f t="shared" si="6"/>
        <v>44798</v>
      </c>
      <c r="AB10" s="3">
        <f t="shared" si="6"/>
        <v>44799</v>
      </c>
      <c r="AC10" s="3">
        <f t="shared" si="6"/>
        <v>44800</v>
      </c>
      <c r="AD10" s="7">
        <f t="shared" si="6"/>
        <v>44801</v>
      </c>
      <c r="AE10" s="3">
        <f t="shared" si="6"/>
        <v>44802</v>
      </c>
      <c r="AF10" s="3">
        <f>AE10+1</f>
        <v>44803</v>
      </c>
      <c r="AG10" s="3">
        <f>AF10+1</f>
        <v>44804</v>
      </c>
      <c r="AH10" s="3" t="str">
        <f>""</f>
        <v/>
      </c>
      <c r="AI10" s="3" t="str">
        <f>""</f>
        <v/>
      </c>
      <c r="AJ10" s="3" t="str">
        <f>""</f>
        <v/>
      </c>
      <c r="AK10" s="7" t="str">
        <f>""</f>
        <v/>
      </c>
      <c r="AL10" s="3" t="str">
        <f>""</f>
        <v/>
      </c>
      <c r="AM10" s="3" t="str">
        <f t="shared" si="4"/>
        <v/>
      </c>
      <c r="AN10" s="3" t="str">
        <f t="shared" si="4"/>
        <v/>
      </c>
      <c r="AO10" s="3" t="str">
        <f t="shared" si="4"/>
        <v/>
      </c>
      <c r="AP10" s="3" t="str">
        <f t="shared" si="4"/>
        <v/>
      </c>
      <c r="AQ10" s="3" t="str">
        <f t="shared" si="4"/>
        <v/>
      </c>
    </row>
    <row r="11" spans="1:43" x14ac:dyDescent="0.45">
      <c r="A11" s="1" t="s">
        <v>17</v>
      </c>
      <c r="B11" s="3" t="str">
        <f>""</f>
        <v/>
      </c>
      <c r="C11" s="3" t="str">
        <f>""</f>
        <v/>
      </c>
      <c r="D11" s="3" t="str">
        <f>""</f>
        <v/>
      </c>
      <c r="E11" s="3" t="str">
        <f>""</f>
        <v/>
      </c>
      <c r="F11" s="3">
        <v>44805</v>
      </c>
      <c r="G11" s="3">
        <v>44806</v>
      </c>
      <c r="H11" s="5">
        <v>44807</v>
      </c>
      <c r="I11" s="7">
        <f t="shared" si="6"/>
        <v>44808</v>
      </c>
      <c r="J11" s="3">
        <f t="shared" si="6"/>
        <v>44809</v>
      </c>
      <c r="K11" s="3">
        <f t="shared" si="6"/>
        <v>44810</v>
      </c>
      <c r="L11" s="3">
        <f t="shared" si="6"/>
        <v>44811</v>
      </c>
      <c r="M11" s="3">
        <f t="shared" si="6"/>
        <v>44812</v>
      </c>
      <c r="N11" s="3">
        <f t="shared" si="6"/>
        <v>44813</v>
      </c>
      <c r="O11" s="3">
        <f t="shared" si="6"/>
        <v>44814</v>
      </c>
      <c r="P11" s="7">
        <f t="shared" si="6"/>
        <v>44815</v>
      </c>
      <c r="Q11" s="3">
        <f t="shared" si="6"/>
        <v>44816</v>
      </c>
      <c r="R11" s="3">
        <f t="shared" si="6"/>
        <v>44817</v>
      </c>
      <c r="S11" s="3">
        <f t="shared" si="6"/>
        <v>44818</v>
      </c>
      <c r="T11" s="3">
        <f t="shared" si="6"/>
        <v>44819</v>
      </c>
      <c r="U11" s="3">
        <f t="shared" si="6"/>
        <v>44820</v>
      </c>
      <c r="V11" s="3">
        <f t="shared" si="6"/>
        <v>44821</v>
      </c>
      <c r="W11" s="7">
        <f t="shared" si="6"/>
        <v>44822</v>
      </c>
      <c r="X11" s="3">
        <f t="shared" si="6"/>
        <v>44823</v>
      </c>
      <c r="Y11" s="3">
        <f t="shared" si="6"/>
        <v>44824</v>
      </c>
      <c r="Z11" s="3">
        <f t="shared" si="6"/>
        <v>44825</v>
      </c>
      <c r="AA11" s="3">
        <f t="shared" si="6"/>
        <v>44826</v>
      </c>
      <c r="AB11" s="3">
        <f t="shared" si="6"/>
        <v>44827</v>
      </c>
      <c r="AC11" s="3">
        <f t="shared" si="6"/>
        <v>44828</v>
      </c>
      <c r="AD11" s="7">
        <f t="shared" si="6"/>
        <v>44829</v>
      </c>
      <c r="AE11" s="3">
        <f t="shared" si="6"/>
        <v>44830</v>
      </c>
      <c r="AF11" s="3">
        <f>AE11+1</f>
        <v>44831</v>
      </c>
      <c r="AG11" s="3">
        <f>AF11+1</f>
        <v>44832</v>
      </c>
      <c r="AH11" s="3">
        <f>AG11+1</f>
        <v>44833</v>
      </c>
      <c r="AI11" s="3">
        <f>AH11+1</f>
        <v>44834</v>
      </c>
      <c r="AJ11" s="3" t="str">
        <f>""</f>
        <v/>
      </c>
      <c r="AK11" s="7" t="str">
        <f>""</f>
        <v/>
      </c>
      <c r="AL11" s="3" t="str">
        <f>""</f>
        <v/>
      </c>
      <c r="AM11" s="3" t="str">
        <f t="shared" si="4"/>
        <v/>
      </c>
      <c r="AN11" s="3" t="str">
        <f t="shared" si="4"/>
        <v/>
      </c>
      <c r="AO11" s="3" t="str">
        <f t="shared" si="4"/>
        <v/>
      </c>
      <c r="AP11" s="3" t="str">
        <f t="shared" si="4"/>
        <v/>
      </c>
      <c r="AQ11" s="3" t="str">
        <f t="shared" si="4"/>
        <v/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2"/>
  <sheetViews>
    <sheetView tabSelected="1" view="pageBreakPreview" zoomScale="55" zoomScaleNormal="55" zoomScaleSheetLayoutView="55" workbookViewId="0">
      <selection activeCell="A46" sqref="A46"/>
    </sheetView>
  </sheetViews>
  <sheetFormatPr defaultRowHeight="18" x14ac:dyDescent="0.45"/>
  <cols>
    <col min="1" max="1" width="37.09765625" customWidth="1"/>
    <col min="2" max="8" width="11.19921875" customWidth="1"/>
    <col min="9" max="9" width="15" customWidth="1"/>
    <col min="10" max="10" width="14.09765625" customWidth="1"/>
    <col min="11" max="11" width="15.8984375" customWidth="1"/>
    <col min="12" max="12" width="11.69921875" customWidth="1"/>
    <col min="13" max="13" width="13.19921875" customWidth="1"/>
    <col min="14" max="16358" width="9" customWidth="1"/>
  </cols>
  <sheetData>
    <row r="1" spans="1:13" ht="37.5" customHeight="1" x14ac:dyDescent="0.45">
      <c r="A1" s="13" t="s">
        <v>37</v>
      </c>
      <c r="F1" s="53" t="s">
        <v>43</v>
      </c>
      <c r="G1" s="54"/>
    </row>
    <row r="2" spans="1:13" ht="77.25" customHeight="1" x14ac:dyDescent="0.45">
      <c r="A2" s="62" t="s">
        <v>39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42" customHeight="1" x14ac:dyDescent="0.45">
      <c r="A3" s="13"/>
      <c r="B3" s="13"/>
      <c r="C3" s="13"/>
      <c r="D3" s="13"/>
      <c r="E3" s="13"/>
      <c r="F3" s="13"/>
      <c r="G3" s="13"/>
      <c r="H3" s="13"/>
      <c r="I3" s="8"/>
      <c r="J3" s="85" t="s">
        <v>4</v>
      </c>
      <c r="K3" s="85"/>
      <c r="L3" s="85"/>
      <c r="M3" s="85"/>
    </row>
    <row r="4" spans="1:13" ht="42" customHeight="1" x14ac:dyDescent="0.45">
      <c r="A4" s="14" t="s">
        <v>38</v>
      </c>
      <c r="B4" s="13"/>
      <c r="C4" s="13"/>
      <c r="D4" s="13"/>
      <c r="E4" s="13"/>
      <c r="F4" s="13"/>
      <c r="G4" s="13"/>
      <c r="H4" s="13"/>
      <c r="I4" s="8"/>
      <c r="J4" s="13"/>
      <c r="K4" s="13"/>
      <c r="L4" s="13"/>
      <c r="M4" s="13"/>
    </row>
    <row r="5" spans="1:13" ht="42" customHeight="1" x14ac:dyDescent="0.45">
      <c r="A5" s="13"/>
      <c r="B5" s="13"/>
      <c r="C5" s="13"/>
      <c r="D5" s="13"/>
      <c r="E5" s="13"/>
      <c r="F5" s="13"/>
      <c r="G5" s="13"/>
      <c r="H5" s="24" t="s">
        <v>23</v>
      </c>
      <c r="I5" s="1"/>
      <c r="J5" s="24"/>
      <c r="K5" s="64"/>
      <c r="L5" s="64"/>
      <c r="M5" s="64"/>
    </row>
    <row r="6" spans="1:13" ht="42" customHeight="1" x14ac:dyDescent="0.45">
      <c r="A6" s="13"/>
      <c r="B6" s="13"/>
      <c r="C6" s="13"/>
      <c r="D6" s="13"/>
      <c r="E6" s="13"/>
      <c r="F6" s="13"/>
      <c r="G6" s="13"/>
      <c r="H6" s="24" t="s">
        <v>14</v>
      </c>
      <c r="I6" s="1"/>
      <c r="J6" s="24"/>
      <c r="K6" s="65"/>
      <c r="L6" s="65"/>
      <c r="M6" s="65"/>
    </row>
    <row r="7" spans="1:13" ht="42" customHeight="1" x14ac:dyDescent="0.45">
      <c r="A7" s="13"/>
      <c r="B7" s="13"/>
      <c r="C7" s="13"/>
      <c r="D7" s="13"/>
      <c r="E7" s="13"/>
      <c r="F7" s="13"/>
      <c r="G7" s="13"/>
      <c r="H7" s="24" t="s">
        <v>16</v>
      </c>
      <c r="I7" s="1"/>
      <c r="J7" s="24"/>
      <c r="K7" s="65"/>
      <c r="L7" s="65"/>
      <c r="M7" s="65"/>
    </row>
    <row r="8" spans="1:13" ht="42" customHeight="1" x14ac:dyDescent="0.4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M8" s="34"/>
    </row>
    <row r="9" spans="1:13" ht="42" customHeight="1" x14ac:dyDescent="0.4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  <c r="K9" s="8"/>
      <c r="M9" s="34"/>
    </row>
    <row r="10" spans="1:13" ht="42" customHeight="1" x14ac:dyDescent="0.4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M10" s="34"/>
    </row>
    <row r="11" spans="1:13" ht="42" customHeight="1" x14ac:dyDescent="0.45">
      <c r="A11" s="9" t="s">
        <v>25</v>
      </c>
      <c r="B11" s="10"/>
      <c r="C11" s="10"/>
      <c r="D11" s="10"/>
      <c r="E11" s="10"/>
      <c r="F11" s="10"/>
      <c r="G11" s="10"/>
      <c r="H11" s="10"/>
      <c r="I11" s="56" t="s">
        <v>41</v>
      </c>
      <c r="J11" s="77" t="s">
        <v>42</v>
      </c>
      <c r="K11" s="79" t="s">
        <v>13</v>
      </c>
      <c r="L11" s="81" t="s">
        <v>40</v>
      </c>
      <c r="M11" s="82"/>
    </row>
    <row r="12" spans="1:13" ht="42" customHeight="1" x14ac:dyDescent="0.45">
      <c r="A12" s="10"/>
      <c r="B12" s="18" t="s">
        <v>5</v>
      </c>
      <c r="C12" s="18" t="s">
        <v>7</v>
      </c>
      <c r="D12" s="18" t="s">
        <v>8</v>
      </c>
      <c r="E12" s="18" t="s">
        <v>9</v>
      </c>
      <c r="F12" s="18" t="s">
        <v>2</v>
      </c>
      <c r="G12" s="18" t="s">
        <v>12</v>
      </c>
      <c r="H12" s="18" t="s">
        <v>3</v>
      </c>
      <c r="I12" s="57"/>
      <c r="J12" s="78"/>
      <c r="K12" s="80"/>
      <c r="L12" s="83"/>
      <c r="M12" s="84"/>
    </row>
    <row r="13" spans="1:13" ht="42" customHeight="1" x14ac:dyDescent="0.45">
      <c r="A13" s="10"/>
      <c r="B13" s="52">
        <v>45173</v>
      </c>
      <c r="C13" s="52">
        <f t="shared" ref="C13:H13" si="0">B13+1</f>
        <v>45174</v>
      </c>
      <c r="D13" s="52">
        <f t="shared" si="0"/>
        <v>45175</v>
      </c>
      <c r="E13" s="52">
        <f t="shared" si="0"/>
        <v>45176</v>
      </c>
      <c r="F13" s="52">
        <f t="shared" si="0"/>
        <v>45177</v>
      </c>
      <c r="G13" s="52">
        <f t="shared" si="0"/>
        <v>45178</v>
      </c>
      <c r="H13" s="52">
        <f t="shared" si="0"/>
        <v>45179</v>
      </c>
      <c r="I13" s="86"/>
      <c r="J13" s="87"/>
      <c r="K13" s="88"/>
      <c r="L13" s="72"/>
      <c r="M13" s="73"/>
    </row>
    <row r="14" spans="1:13" ht="42" customHeight="1" x14ac:dyDescent="0.45">
      <c r="A14" s="41" t="s">
        <v>1</v>
      </c>
      <c r="B14" s="47"/>
      <c r="C14" s="47"/>
      <c r="D14" s="47"/>
      <c r="E14" s="47"/>
      <c r="F14" s="47"/>
      <c r="G14" s="47"/>
      <c r="H14" s="47"/>
      <c r="I14" s="25"/>
      <c r="J14" s="49"/>
      <c r="K14" s="28"/>
      <c r="L14" s="72"/>
      <c r="M14" s="73"/>
    </row>
    <row r="15" spans="1:13" ht="42" customHeight="1" x14ac:dyDescent="0.45">
      <c r="A15" s="11" t="s">
        <v>10</v>
      </c>
      <c r="B15" s="47"/>
      <c r="C15" s="47"/>
      <c r="D15" s="47"/>
      <c r="E15" s="47"/>
      <c r="F15" s="47"/>
      <c r="G15" s="47"/>
      <c r="H15" s="47"/>
      <c r="I15" s="26">
        <f>SUM(B15:H15)</f>
        <v>0</v>
      </c>
      <c r="J15" s="50" t="str">
        <f>IF(I15&lt;100,"100回未満","100回以上")</f>
        <v>100回未満</v>
      </c>
      <c r="K15" s="29" t="str">
        <f>IF(COUNTIF(B14:H14,"○")&gt;0,"実施","―")</f>
        <v>―</v>
      </c>
      <c r="L15" s="72"/>
      <c r="M15" s="73"/>
    </row>
    <row r="16" spans="1:13" ht="42" customHeight="1" x14ac:dyDescent="0.45">
      <c r="A16" s="42"/>
      <c r="B16" s="52">
        <f>H13+1</f>
        <v>45180</v>
      </c>
      <c r="C16" s="52">
        <f t="shared" ref="C16:H16" si="1">B16+1</f>
        <v>45181</v>
      </c>
      <c r="D16" s="52">
        <f t="shared" si="1"/>
        <v>45182</v>
      </c>
      <c r="E16" s="52">
        <f t="shared" si="1"/>
        <v>45183</v>
      </c>
      <c r="F16" s="52">
        <f t="shared" si="1"/>
        <v>45184</v>
      </c>
      <c r="G16" s="52">
        <f t="shared" si="1"/>
        <v>45185</v>
      </c>
      <c r="H16" s="52">
        <f t="shared" si="1"/>
        <v>45186</v>
      </c>
      <c r="I16" s="60"/>
      <c r="J16" s="60"/>
      <c r="K16" s="61"/>
      <c r="L16" s="72"/>
      <c r="M16" s="73"/>
    </row>
    <row r="17" spans="1:13" ht="42" customHeight="1" x14ac:dyDescent="0.45">
      <c r="A17" s="41" t="s">
        <v>35</v>
      </c>
      <c r="B17" s="47"/>
      <c r="C17" s="47"/>
      <c r="D17" s="47"/>
      <c r="E17" s="47"/>
      <c r="F17" s="47"/>
      <c r="G17" s="47"/>
      <c r="H17" s="47"/>
      <c r="I17" s="25"/>
      <c r="J17" s="49"/>
      <c r="K17" s="30"/>
      <c r="L17" s="72"/>
      <c r="M17" s="73"/>
    </row>
    <row r="18" spans="1:13" ht="42" customHeight="1" x14ac:dyDescent="0.45">
      <c r="A18" s="11" t="s">
        <v>10</v>
      </c>
      <c r="B18" s="47"/>
      <c r="C18" s="47"/>
      <c r="D18" s="47"/>
      <c r="E18" s="47"/>
      <c r="F18" s="47"/>
      <c r="G18" s="47"/>
      <c r="H18" s="47"/>
      <c r="I18" s="26">
        <f>SUM(B18:H18)</f>
        <v>0</v>
      </c>
      <c r="J18" s="50" t="str">
        <f>IF(I18&lt;100,"100回未満","100回以上")</f>
        <v>100回未満</v>
      </c>
      <c r="K18" s="29" t="str">
        <f>IF(COUNTIF(B17:H17,"○")&gt;0,"実施","―")</f>
        <v>―</v>
      </c>
      <c r="L18" s="72"/>
      <c r="M18" s="73"/>
    </row>
    <row r="19" spans="1:13" ht="42" customHeight="1" x14ac:dyDescent="0.45">
      <c r="A19" s="42"/>
      <c r="B19" s="52">
        <f>H16+1</f>
        <v>45187</v>
      </c>
      <c r="C19" s="52">
        <f t="shared" ref="C19:H19" si="2">B19+1</f>
        <v>45188</v>
      </c>
      <c r="D19" s="52">
        <f t="shared" si="2"/>
        <v>45189</v>
      </c>
      <c r="E19" s="52">
        <f t="shared" si="2"/>
        <v>45190</v>
      </c>
      <c r="F19" s="52">
        <f t="shared" si="2"/>
        <v>45191</v>
      </c>
      <c r="G19" s="52">
        <f t="shared" si="2"/>
        <v>45192</v>
      </c>
      <c r="H19" s="52">
        <f t="shared" si="2"/>
        <v>45193</v>
      </c>
      <c r="I19" s="60"/>
      <c r="J19" s="60"/>
      <c r="K19" s="61"/>
      <c r="L19" s="72"/>
      <c r="M19" s="73"/>
    </row>
    <row r="20" spans="1:13" ht="42" customHeight="1" x14ac:dyDescent="0.45">
      <c r="A20" s="41" t="s">
        <v>35</v>
      </c>
      <c r="B20" s="47"/>
      <c r="C20" s="47"/>
      <c r="D20" s="47"/>
      <c r="E20" s="47"/>
      <c r="F20" s="47"/>
      <c r="G20" s="47"/>
      <c r="H20" s="47"/>
      <c r="I20" s="25"/>
      <c r="J20" s="49"/>
      <c r="K20" s="30"/>
      <c r="L20" s="72"/>
      <c r="M20" s="73"/>
    </row>
    <row r="21" spans="1:13" ht="42" customHeight="1" x14ac:dyDescent="0.45">
      <c r="A21" s="11" t="s">
        <v>10</v>
      </c>
      <c r="B21" s="47"/>
      <c r="C21" s="47"/>
      <c r="D21" s="47"/>
      <c r="E21" s="47"/>
      <c r="F21" s="47"/>
      <c r="G21" s="47"/>
      <c r="H21" s="47"/>
      <c r="I21" s="26">
        <f>SUM(B21:H21)</f>
        <v>0</v>
      </c>
      <c r="J21" s="50" t="str">
        <f>IF(I21&lt;100,"100回未満","100回以上")</f>
        <v>100回未満</v>
      </c>
      <c r="K21" s="29" t="str">
        <f>IF(COUNTIF(B20:H20,"○")&gt;0,"実施","―")</f>
        <v>―</v>
      </c>
      <c r="L21" s="72"/>
      <c r="M21" s="73"/>
    </row>
    <row r="22" spans="1:13" ht="42" customHeight="1" x14ac:dyDescent="0.45">
      <c r="A22" s="42"/>
      <c r="B22" s="52">
        <f>H19+1</f>
        <v>45194</v>
      </c>
      <c r="C22" s="52">
        <f t="shared" ref="C22:H22" si="3">B22+1</f>
        <v>45195</v>
      </c>
      <c r="D22" s="52">
        <f t="shared" si="3"/>
        <v>45196</v>
      </c>
      <c r="E22" s="52">
        <f t="shared" si="3"/>
        <v>45197</v>
      </c>
      <c r="F22" s="52">
        <f t="shared" si="3"/>
        <v>45198</v>
      </c>
      <c r="G22" s="52">
        <f t="shared" si="3"/>
        <v>45199</v>
      </c>
      <c r="H22" s="52">
        <f t="shared" si="3"/>
        <v>45200</v>
      </c>
      <c r="I22" s="60"/>
      <c r="J22" s="60"/>
      <c r="K22" s="61"/>
      <c r="L22" s="72"/>
      <c r="M22" s="73"/>
    </row>
    <row r="23" spans="1:13" ht="42" customHeight="1" x14ac:dyDescent="0.45">
      <c r="A23" s="41" t="s">
        <v>35</v>
      </c>
      <c r="B23" s="47"/>
      <c r="C23" s="47"/>
      <c r="D23" s="47"/>
      <c r="E23" s="47"/>
      <c r="F23" s="47"/>
      <c r="G23" s="47"/>
      <c r="H23" s="47"/>
      <c r="I23" s="25"/>
      <c r="J23" s="49"/>
      <c r="K23" s="30"/>
      <c r="L23" s="72"/>
      <c r="M23" s="73"/>
    </row>
    <row r="24" spans="1:13" ht="42" customHeight="1" x14ac:dyDescent="0.45">
      <c r="A24" s="11" t="s">
        <v>10</v>
      </c>
      <c r="B24" s="47"/>
      <c r="C24" s="47"/>
      <c r="D24" s="47"/>
      <c r="E24" s="47"/>
      <c r="F24" s="47"/>
      <c r="G24" s="47"/>
      <c r="H24" s="47"/>
      <c r="I24" s="26">
        <f>SUM(B24:H24)</f>
        <v>0</v>
      </c>
      <c r="J24" s="50" t="str">
        <f>IF(I24&lt;100,"100回未満","100回以上")</f>
        <v>100回未満</v>
      </c>
      <c r="K24" s="29" t="str">
        <f>IF(COUNTIF(B23:H23,"○")&gt;0,"実施","―")</f>
        <v>―</v>
      </c>
      <c r="L24" s="72"/>
      <c r="M24" s="73"/>
    </row>
    <row r="25" spans="1:13" ht="42" customHeight="1" x14ac:dyDescent="0.45">
      <c r="A25" s="42"/>
      <c r="B25" s="52">
        <f>H22+1</f>
        <v>45201</v>
      </c>
      <c r="C25" s="52">
        <f t="shared" ref="C25:H25" si="4">B25+1</f>
        <v>45202</v>
      </c>
      <c r="D25" s="52">
        <f t="shared" si="4"/>
        <v>45203</v>
      </c>
      <c r="E25" s="52">
        <f t="shared" si="4"/>
        <v>45204</v>
      </c>
      <c r="F25" s="52">
        <f t="shared" si="4"/>
        <v>45205</v>
      </c>
      <c r="G25" s="52">
        <f t="shared" si="4"/>
        <v>45206</v>
      </c>
      <c r="H25" s="52">
        <f t="shared" si="4"/>
        <v>45207</v>
      </c>
      <c r="I25" s="60"/>
      <c r="J25" s="60"/>
      <c r="K25" s="61"/>
      <c r="L25" s="72"/>
      <c r="M25" s="73"/>
    </row>
    <row r="26" spans="1:13" ht="42" customHeight="1" x14ac:dyDescent="0.45">
      <c r="A26" s="41" t="s">
        <v>35</v>
      </c>
      <c r="B26" s="47"/>
      <c r="C26" s="47"/>
      <c r="D26" s="47"/>
      <c r="E26" s="47"/>
      <c r="F26" s="47"/>
      <c r="G26" s="47"/>
      <c r="H26" s="47"/>
      <c r="I26" s="25"/>
      <c r="J26" s="49"/>
      <c r="K26" s="30"/>
      <c r="L26" s="72"/>
      <c r="M26" s="73"/>
    </row>
    <row r="27" spans="1:13" ht="42" customHeight="1" x14ac:dyDescent="0.45">
      <c r="A27" s="11" t="s">
        <v>10</v>
      </c>
      <c r="B27" s="47"/>
      <c r="C27" s="47"/>
      <c r="D27" s="47"/>
      <c r="E27" s="47"/>
      <c r="F27" s="47"/>
      <c r="G27" s="47"/>
      <c r="H27" s="47"/>
      <c r="I27" s="26">
        <f>SUM(B27:H27)</f>
        <v>0</v>
      </c>
      <c r="J27" s="50" t="str">
        <f>IF(I27&lt;100,"100回未満","100回以上")</f>
        <v>100回未満</v>
      </c>
      <c r="K27" s="29" t="str">
        <f>IF(COUNTIF(B26:H26,"○")&gt;0,"実施","―")</f>
        <v>―</v>
      </c>
      <c r="L27" s="72"/>
      <c r="M27" s="73"/>
    </row>
    <row r="28" spans="1:13" ht="42" customHeight="1" x14ac:dyDescent="0.45">
      <c r="A28" s="42"/>
      <c r="B28" s="52">
        <f>H25+1</f>
        <v>45208</v>
      </c>
      <c r="C28" s="52">
        <f t="shared" ref="C28:H28" si="5">B28+1</f>
        <v>45209</v>
      </c>
      <c r="D28" s="52">
        <f t="shared" si="5"/>
        <v>45210</v>
      </c>
      <c r="E28" s="52">
        <f t="shared" si="5"/>
        <v>45211</v>
      </c>
      <c r="F28" s="52">
        <f t="shared" si="5"/>
        <v>45212</v>
      </c>
      <c r="G28" s="52">
        <f t="shared" si="5"/>
        <v>45213</v>
      </c>
      <c r="H28" s="52">
        <f t="shared" si="5"/>
        <v>45214</v>
      </c>
      <c r="I28" s="60"/>
      <c r="J28" s="60"/>
      <c r="K28" s="61"/>
      <c r="L28" s="72"/>
      <c r="M28" s="73"/>
    </row>
    <row r="29" spans="1:13" ht="42" customHeight="1" x14ac:dyDescent="0.45">
      <c r="A29" s="41" t="s">
        <v>35</v>
      </c>
      <c r="B29" s="47"/>
      <c r="C29" s="47"/>
      <c r="D29" s="47"/>
      <c r="E29" s="47"/>
      <c r="F29" s="47"/>
      <c r="G29" s="47"/>
      <c r="H29" s="47"/>
      <c r="I29" s="25"/>
      <c r="J29" s="49"/>
      <c r="K29" s="30"/>
      <c r="L29" s="72"/>
      <c r="M29" s="73"/>
    </row>
    <row r="30" spans="1:13" ht="42" customHeight="1" x14ac:dyDescent="0.45">
      <c r="A30" s="11" t="s">
        <v>10</v>
      </c>
      <c r="B30" s="47"/>
      <c r="C30" s="47"/>
      <c r="D30" s="47"/>
      <c r="E30" s="47"/>
      <c r="F30" s="47"/>
      <c r="G30" s="47"/>
      <c r="H30" s="47"/>
      <c r="I30" s="26">
        <f>SUM(B30:H30)</f>
        <v>0</v>
      </c>
      <c r="J30" s="50" t="str">
        <f>IF(I30&lt;100,"100回未満","100回以上")</f>
        <v>100回未満</v>
      </c>
      <c r="K30" s="29" t="str">
        <f>IF(COUNTIF(B29:H29,"○")&gt;0,"実施","―")</f>
        <v>―</v>
      </c>
      <c r="L30" s="72"/>
      <c r="M30" s="73"/>
    </row>
    <row r="31" spans="1:13" ht="42" customHeight="1" x14ac:dyDescent="0.45">
      <c r="A31" s="42"/>
      <c r="B31" s="52">
        <f>H28+1</f>
        <v>45215</v>
      </c>
      <c r="C31" s="52">
        <f t="shared" ref="C31:H31" si="6">B31+1</f>
        <v>45216</v>
      </c>
      <c r="D31" s="52">
        <f t="shared" si="6"/>
        <v>45217</v>
      </c>
      <c r="E31" s="52">
        <f t="shared" si="6"/>
        <v>45218</v>
      </c>
      <c r="F31" s="52">
        <f t="shared" si="6"/>
        <v>45219</v>
      </c>
      <c r="G31" s="52">
        <f t="shared" si="6"/>
        <v>45220</v>
      </c>
      <c r="H31" s="52">
        <f t="shared" si="6"/>
        <v>45221</v>
      </c>
      <c r="I31" s="60"/>
      <c r="J31" s="60"/>
      <c r="K31" s="61"/>
      <c r="L31" s="72"/>
      <c r="M31" s="73"/>
    </row>
    <row r="32" spans="1:13" ht="42" customHeight="1" x14ac:dyDescent="0.45">
      <c r="A32" s="41" t="s">
        <v>35</v>
      </c>
      <c r="B32" s="47"/>
      <c r="C32" s="47"/>
      <c r="D32" s="47"/>
      <c r="E32" s="47"/>
      <c r="F32" s="47"/>
      <c r="G32" s="47"/>
      <c r="H32" s="47"/>
      <c r="I32" s="25"/>
      <c r="J32" s="49"/>
      <c r="K32" s="30"/>
      <c r="L32" s="72"/>
      <c r="M32" s="73"/>
    </row>
    <row r="33" spans="1:14" ht="42" customHeight="1" x14ac:dyDescent="0.45">
      <c r="A33" s="11" t="s">
        <v>10</v>
      </c>
      <c r="B33" s="47"/>
      <c r="C33" s="47"/>
      <c r="D33" s="47"/>
      <c r="E33" s="47"/>
      <c r="F33" s="47"/>
      <c r="G33" s="47"/>
      <c r="H33" s="47"/>
      <c r="I33" s="48">
        <f>SUM(B33:H33)</f>
        <v>0</v>
      </c>
      <c r="J33" s="50" t="str">
        <f>IF(I33&lt;100,"100回未満","100回以上")</f>
        <v>100回未満</v>
      </c>
      <c r="K33" s="29" t="str">
        <f>IF(COUNTIF(B32:H32,"○")&gt;0,"実施","―")</f>
        <v>―</v>
      </c>
      <c r="L33" s="72"/>
      <c r="M33" s="73"/>
    </row>
    <row r="34" spans="1:14" ht="42" customHeight="1" x14ac:dyDescent="0.45">
      <c r="A34" s="42"/>
      <c r="B34" s="52">
        <f>H31+1</f>
        <v>45222</v>
      </c>
      <c r="C34" s="52">
        <f t="shared" ref="C34:H34" si="7">B34+1</f>
        <v>45223</v>
      </c>
      <c r="D34" s="52">
        <f t="shared" si="7"/>
        <v>45224</v>
      </c>
      <c r="E34" s="52">
        <f t="shared" si="7"/>
        <v>45225</v>
      </c>
      <c r="F34" s="52">
        <f t="shared" si="7"/>
        <v>45226</v>
      </c>
      <c r="G34" s="52">
        <f t="shared" si="7"/>
        <v>45227</v>
      </c>
      <c r="H34" s="52">
        <f t="shared" si="7"/>
        <v>45228</v>
      </c>
      <c r="I34" s="60"/>
      <c r="J34" s="60"/>
      <c r="K34" s="61"/>
      <c r="L34" s="72"/>
      <c r="M34" s="73"/>
    </row>
    <row r="35" spans="1:14" ht="42" customHeight="1" x14ac:dyDescent="0.45">
      <c r="A35" s="41" t="s">
        <v>35</v>
      </c>
      <c r="B35" s="47"/>
      <c r="C35" s="47"/>
      <c r="D35" s="47"/>
      <c r="E35" s="47"/>
      <c r="F35" s="47"/>
      <c r="G35" s="47"/>
      <c r="H35" s="47"/>
      <c r="I35" s="25"/>
      <c r="J35" s="49"/>
      <c r="K35" s="30"/>
      <c r="L35" s="72"/>
      <c r="M35" s="73"/>
    </row>
    <row r="36" spans="1:14" ht="42" customHeight="1" x14ac:dyDescent="0.45">
      <c r="A36" s="11" t="s">
        <v>10</v>
      </c>
      <c r="B36" s="47"/>
      <c r="C36" s="47"/>
      <c r="D36" s="47"/>
      <c r="E36" s="47"/>
      <c r="F36" s="47"/>
      <c r="G36" s="47"/>
      <c r="H36" s="47"/>
      <c r="I36" s="26">
        <f>SUM(B36:H36)</f>
        <v>0</v>
      </c>
      <c r="J36" s="50" t="str">
        <f>IF(I36&lt;100,"100回未満","100回以上")</f>
        <v>100回未満</v>
      </c>
      <c r="K36" s="29" t="str">
        <f>IF(COUNTIF(B35:H35,"○")&gt;0,"実施","―")</f>
        <v>―</v>
      </c>
      <c r="L36" s="72"/>
      <c r="M36" s="73"/>
    </row>
    <row r="37" spans="1:14" ht="42" customHeight="1" x14ac:dyDescent="0.45">
      <c r="A37" s="42"/>
      <c r="B37" s="52">
        <f>H34+1</f>
        <v>45229</v>
      </c>
      <c r="C37" s="52">
        <f t="shared" ref="C37:H37" si="8">B37+1</f>
        <v>45230</v>
      </c>
      <c r="D37" s="52">
        <f t="shared" si="8"/>
        <v>45231</v>
      </c>
      <c r="E37" s="52">
        <f t="shared" si="8"/>
        <v>45232</v>
      </c>
      <c r="F37" s="52">
        <f t="shared" si="8"/>
        <v>45233</v>
      </c>
      <c r="G37" s="52">
        <f t="shared" si="8"/>
        <v>45234</v>
      </c>
      <c r="H37" s="52">
        <f t="shared" si="8"/>
        <v>45235</v>
      </c>
      <c r="I37" s="60"/>
      <c r="J37" s="60"/>
      <c r="K37" s="61"/>
      <c r="L37" s="72"/>
      <c r="M37" s="73"/>
    </row>
    <row r="38" spans="1:14" ht="42" customHeight="1" x14ac:dyDescent="0.45">
      <c r="A38" s="41" t="s">
        <v>35</v>
      </c>
      <c r="B38" s="47"/>
      <c r="C38" s="47"/>
      <c r="D38" s="47"/>
      <c r="E38" s="47"/>
      <c r="F38" s="47"/>
      <c r="G38" s="47"/>
      <c r="H38" s="47"/>
      <c r="I38" s="25"/>
      <c r="J38" s="49"/>
      <c r="K38" s="30"/>
      <c r="L38" s="72"/>
      <c r="M38" s="73"/>
    </row>
    <row r="39" spans="1:14" ht="42" customHeight="1" x14ac:dyDescent="0.45">
      <c r="A39" s="11" t="s">
        <v>10</v>
      </c>
      <c r="B39" s="47"/>
      <c r="C39" s="47"/>
      <c r="D39" s="47"/>
      <c r="E39" s="47"/>
      <c r="F39" s="47"/>
      <c r="G39" s="47"/>
      <c r="H39" s="47"/>
      <c r="I39" s="27">
        <f>SUM(B39:H39)</f>
        <v>0</v>
      </c>
      <c r="J39" s="51" t="str">
        <f>IF(I39&lt;100,"100回未満","100回以上")</f>
        <v>100回未満</v>
      </c>
      <c r="K39" s="31" t="str">
        <f>IF(COUNTIF(B38:H38,"○")&gt;0,"実施","―")</f>
        <v>―</v>
      </c>
      <c r="L39" s="72"/>
      <c r="M39" s="73"/>
    </row>
    <row r="40" spans="1:14" ht="55.5" customHeight="1" x14ac:dyDescent="0.45">
      <c r="A40" s="12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32"/>
      <c r="M40" s="32"/>
    </row>
    <row r="41" spans="1:14" ht="63.75" customHeight="1" x14ac:dyDescent="0.45">
      <c r="A41" s="10"/>
      <c r="B41" s="10"/>
      <c r="C41" s="74" t="s">
        <v>30</v>
      </c>
      <c r="D41" s="74"/>
      <c r="E41" s="74"/>
      <c r="F41" s="74"/>
      <c r="G41" s="74"/>
      <c r="H41" s="58">
        <f>SUM(I15,I18,I21,I24,I27,I30,I33,I36,I39)</f>
        <v>0</v>
      </c>
      <c r="I41" s="59"/>
      <c r="K41" s="10"/>
      <c r="L41" s="10"/>
    </row>
    <row r="42" spans="1:14" ht="42" customHeight="1" x14ac:dyDescent="0.45">
      <c r="A42" s="10"/>
      <c r="B42" s="10"/>
      <c r="C42" s="10"/>
      <c r="D42" s="10"/>
      <c r="E42" s="10"/>
      <c r="F42" s="53" t="s">
        <v>45</v>
      </c>
      <c r="G42" s="54"/>
      <c r="H42" s="10"/>
      <c r="I42" s="10"/>
      <c r="J42" s="10"/>
      <c r="K42" s="10"/>
      <c r="L42" s="10"/>
      <c r="M42" s="10"/>
    </row>
    <row r="43" spans="1:14" ht="42" customHeight="1" x14ac:dyDescent="0.4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4" ht="35.4" x14ac:dyDescent="0.45">
      <c r="A44" s="13" t="s">
        <v>24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4" ht="35.4" x14ac:dyDescent="0.45">
      <c r="A45" s="13" t="s">
        <v>46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4" ht="39.6" x14ac:dyDescent="0.45">
      <c r="A46" s="13" t="s">
        <v>36</v>
      </c>
      <c r="B46" s="13"/>
      <c r="C46" s="13"/>
      <c r="D46" s="13"/>
      <c r="E46" s="23">
        <f>COUNTIFS(J13:J39,"100回以上",K13:K39,"実施")</f>
        <v>0</v>
      </c>
      <c r="F46" s="13" t="s">
        <v>28</v>
      </c>
      <c r="I46" s="13"/>
      <c r="J46" s="13"/>
      <c r="K46" s="13"/>
      <c r="L46" s="13"/>
      <c r="M46" s="13"/>
    </row>
    <row r="47" spans="1:14" ht="35.4" x14ac:dyDescent="0.45">
      <c r="A47" s="9" t="s">
        <v>33</v>
      </c>
      <c r="B47" s="13"/>
      <c r="C47" s="13"/>
      <c r="D47" s="13"/>
      <c r="E47" s="13"/>
      <c r="F47" s="23"/>
      <c r="G47" s="13"/>
      <c r="I47" s="13"/>
      <c r="J47" s="13"/>
      <c r="K47" s="13"/>
      <c r="L47" s="13"/>
      <c r="M47" s="13"/>
    </row>
    <row r="48" spans="1:14" ht="30" customHeight="1" x14ac:dyDescent="0.4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39"/>
    </row>
    <row r="49" spans="1:14" ht="30.75" customHeight="1" x14ac:dyDescent="0.45">
      <c r="A49" s="15"/>
      <c r="B49" s="43"/>
      <c r="C49" s="20"/>
      <c r="D49" s="17"/>
      <c r="E49" s="76" t="s">
        <v>0</v>
      </c>
      <c r="F49" s="76"/>
      <c r="G49" s="76"/>
      <c r="H49" s="76"/>
      <c r="I49" s="66" t="s">
        <v>22</v>
      </c>
      <c r="J49" s="66"/>
      <c r="K49" s="67"/>
      <c r="M49" s="35"/>
      <c r="N49" s="40"/>
    </row>
    <row r="50" spans="1:14" ht="31.5" customHeight="1" x14ac:dyDescent="0.45">
      <c r="A50" s="15"/>
      <c r="B50" s="44"/>
      <c r="C50" s="45"/>
      <c r="D50" s="46"/>
      <c r="E50" s="68" t="s">
        <v>21</v>
      </c>
      <c r="F50" s="68"/>
      <c r="G50" s="68"/>
      <c r="H50" s="68"/>
      <c r="I50" s="68" t="s">
        <v>27</v>
      </c>
      <c r="J50" s="68"/>
      <c r="K50" s="69"/>
      <c r="M50" s="36"/>
      <c r="N50" s="40"/>
    </row>
    <row r="51" spans="1:14" ht="35.4" x14ac:dyDescent="0.45">
      <c r="B51" s="89">
        <f>B13</f>
        <v>45173</v>
      </c>
      <c r="C51" s="90"/>
      <c r="D51" s="90"/>
      <c r="E51" s="55">
        <f>I15</f>
        <v>0</v>
      </c>
      <c r="F51" s="55"/>
      <c r="G51" s="55"/>
      <c r="H51" s="55"/>
      <c r="I51" s="70">
        <f>IF(AND($E$46&gt;=4,J15="100回以上",K15="実施"),E51*2000,0)</f>
        <v>0</v>
      </c>
      <c r="J51" s="70"/>
      <c r="K51" s="71"/>
      <c r="M51" s="37"/>
    </row>
    <row r="52" spans="1:14" ht="35.4" x14ac:dyDescent="0.45">
      <c r="B52" s="89">
        <f t="shared" ref="B52:B59" si="9">B51+7</f>
        <v>45180</v>
      </c>
      <c r="C52" s="90"/>
      <c r="D52" s="90"/>
      <c r="E52" s="55">
        <f>I18</f>
        <v>0</v>
      </c>
      <c r="F52" s="55"/>
      <c r="G52" s="55"/>
      <c r="H52" s="55"/>
      <c r="I52" s="70">
        <f>IF(AND($E$46&gt;=4,J18="100回以上",K18="実施"),E52*2000,0)</f>
        <v>0</v>
      </c>
      <c r="J52" s="70"/>
      <c r="K52" s="71"/>
      <c r="M52" s="37"/>
    </row>
    <row r="53" spans="1:14" ht="35.4" x14ac:dyDescent="0.45">
      <c r="B53" s="89">
        <f t="shared" si="9"/>
        <v>45187</v>
      </c>
      <c r="C53" s="90"/>
      <c r="D53" s="90"/>
      <c r="E53" s="55">
        <f>I21</f>
        <v>0</v>
      </c>
      <c r="F53" s="55"/>
      <c r="G53" s="55"/>
      <c r="H53" s="55"/>
      <c r="I53" s="70">
        <f>IF(AND($E$46&gt;=4,J21="100回以上",K21="実施"),E53*2000,0)</f>
        <v>0</v>
      </c>
      <c r="J53" s="70"/>
      <c r="K53" s="71"/>
      <c r="M53" s="37"/>
    </row>
    <row r="54" spans="1:14" ht="35.4" x14ac:dyDescent="0.45">
      <c r="B54" s="89">
        <f t="shared" si="9"/>
        <v>45194</v>
      </c>
      <c r="C54" s="90"/>
      <c r="D54" s="90"/>
      <c r="E54" s="55">
        <f>I24</f>
        <v>0</v>
      </c>
      <c r="F54" s="55"/>
      <c r="G54" s="55"/>
      <c r="H54" s="55"/>
      <c r="I54" s="70">
        <f>IF(AND($E$46&gt;=4,J24="100回以上",K24="実施"),E54*2000,0)</f>
        <v>0</v>
      </c>
      <c r="J54" s="70"/>
      <c r="K54" s="71"/>
      <c r="M54" s="37"/>
    </row>
    <row r="55" spans="1:14" ht="35.25" customHeight="1" x14ac:dyDescent="0.45">
      <c r="B55" s="89">
        <f t="shared" si="9"/>
        <v>45201</v>
      </c>
      <c r="C55" s="90"/>
      <c r="D55" s="90"/>
      <c r="E55" s="55">
        <f>I27</f>
        <v>0</v>
      </c>
      <c r="F55" s="55"/>
      <c r="G55" s="55"/>
      <c r="H55" s="55"/>
      <c r="I55" s="70">
        <f>IF(AND($E$46&gt;=4,J27="100回以上",K27="実施"),E55*2000,0)</f>
        <v>0</v>
      </c>
      <c r="J55" s="70"/>
      <c r="K55" s="71"/>
      <c r="M55" s="37"/>
    </row>
    <row r="56" spans="1:14" ht="35.4" x14ac:dyDescent="0.45">
      <c r="B56" s="89">
        <f t="shared" si="9"/>
        <v>45208</v>
      </c>
      <c r="C56" s="90"/>
      <c r="D56" s="90"/>
      <c r="E56" s="55">
        <f>I30</f>
        <v>0</v>
      </c>
      <c r="F56" s="55"/>
      <c r="G56" s="55"/>
      <c r="H56" s="55"/>
      <c r="I56" s="70">
        <f>IF(AND($E$46&gt;=4,J30="100回以上",K30="実施"),E56*2000,0)</f>
        <v>0</v>
      </c>
      <c r="J56" s="70"/>
      <c r="K56" s="71"/>
      <c r="M56" s="37"/>
    </row>
    <row r="57" spans="1:14" ht="35.4" x14ac:dyDescent="0.45">
      <c r="B57" s="89">
        <f t="shared" si="9"/>
        <v>45215</v>
      </c>
      <c r="C57" s="90"/>
      <c r="D57" s="90"/>
      <c r="E57" s="55">
        <f>I33</f>
        <v>0</v>
      </c>
      <c r="F57" s="55"/>
      <c r="G57" s="55"/>
      <c r="H57" s="55"/>
      <c r="I57" s="70">
        <f>IF(AND($E$46&gt;=4,J33="100回以上",K33="実施"),E57*2000,0)</f>
        <v>0</v>
      </c>
      <c r="J57" s="70"/>
      <c r="K57" s="71"/>
      <c r="M57" s="37"/>
    </row>
    <row r="58" spans="1:14" ht="35.4" x14ac:dyDescent="0.45">
      <c r="B58" s="89">
        <f t="shared" si="9"/>
        <v>45222</v>
      </c>
      <c r="C58" s="90"/>
      <c r="D58" s="90"/>
      <c r="E58" s="55">
        <f>I36</f>
        <v>0</v>
      </c>
      <c r="F58" s="55"/>
      <c r="G58" s="55"/>
      <c r="H58" s="55"/>
      <c r="I58" s="70">
        <f>IF(AND($E$46&gt;=4,J36="100回以上",K36="実施"),E58*2000,0)</f>
        <v>0</v>
      </c>
      <c r="J58" s="70"/>
      <c r="K58" s="71"/>
      <c r="M58" s="37"/>
    </row>
    <row r="59" spans="1:14" ht="35.4" x14ac:dyDescent="0.45">
      <c r="B59" s="89">
        <f t="shared" si="9"/>
        <v>45229</v>
      </c>
      <c r="C59" s="90"/>
      <c r="D59" s="90"/>
      <c r="E59" s="55">
        <f>I39</f>
        <v>0</v>
      </c>
      <c r="F59" s="55"/>
      <c r="G59" s="55"/>
      <c r="H59" s="55"/>
      <c r="I59" s="70">
        <f>IF(AND($E$46&gt;=4,J39="100回以上",K39="実施"),E59*2000,0)</f>
        <v>0</v>
      </c>
      <c r="J59" s="70"/>
      <c r="K59" s="71"/>
      <c r="M59" s="37"/>
    </row>
    <row r="60" spans="1:14" ht="35.4" x14ac:dyDescent="0.45">
      <c r="B60" s="91" t="s">
        <v>20</v>
      </c>
      <c r="C60" s="92"/>
      <c r="D60" s="92"/>
      <c r="E60" s="55">
        <f>SUM(E51:H59)</f>
        <v>0</v>
      </c>
      <c r="F60" s="55"/>
      <c r="G60" s="55"/>
      <c r="H60" s="55"/>
      <c r="I60" s="70">
        <f>SUM(I51:K59)</f>
        <v>0</v>
      </c>
      <c r="J60" s="70"/>
      <c r="K60" s="71"/>
      <c r="M60" s="37"/>
    </row>
    <row r="61" spans="1:14" ht="33.75" customHeight="1" x14ac:dyDescent="0.45">
      <c r="A61" s="9"/>
      <c r="B61" s="13"/>
      <c r="C61" s="13"/>
      <c r="D61" s="13"/>
      <c r="E61" s="22"/>
      <c r="F61" s="22"/>
      <c r="G61" s="22"/>
      <c r="H61" s="22"/>
      <c r="I61" s="22"/>
      <c r="J61" s="22"/>
      <c r="K61" s="22"/>
      <c r="L61" s="33"/>
      <c r="M61" s="38"/>
    </row>
    <row r="62" spans="1:14" ht="42" customHeight="1" x14ac:dyDescent="1.1000000000000001">
      <c r="B62" s="19" t="s">
        <v>44</v>
      </c>
      <c r="C62" s="21"/>
      <c r="D62" s="21"/>
      <c r="E62" s="75">
        <f>I60</f>
        <v>0</v>
      </c>
      <c r="F62" s="75"/>
      <c r="G62" s="75"/>
      <c r="H62" s="75"/>
      <c r="I62" s="75"/>
      <c r="J62" s="10"/>
    </row>
  </sheetData>
  <mergeCells count="84">
    <mergeCell ref="B56:D56"/>
    <mergeCell ref="B57:D57"/>
    <mergeCell ref="B58:D58"/>
    <mergeCell ref="B59:D59"/>
    <mergeCell ref="B60:D60"/>
    <mergeCell ref="B51:D51"/>
    <mergeCell ref="B52:D52"/>
    <mergeCell ref="B53:D53"/>
    <mergeCell ref="B54:D54"/>
    <mergeCell ref="B55:D55"/>
    <mergeCell ref="L22:M22"/>
    <mergeCell ref="I53:K53"/>
    <mergeCell ref="I54:K54"/>
    <mergeCell ref="I55:K55"/>
    <mergeCell ref="I56:K56"/>
    <mergeCell ref="J3:M3"/>
    <mergeCell ref="I13:K13"/>
    <mergeCell ref="L13:M13"/>
    <mergeCell ref="L14:M14"/>
    <mergeCell ref="L15:M15"/>
    <mergeCell ref="L34:M34"/>
    <mergeCell ref="L35:M35"/>
    <mergeCell ref="L36:M36"/>
    <mergeCell ref="L23:M23"/>
    <mergeCell ref="L24:M24"/>
    <mergeCell ref="L25:M25"/>
    <mergeCell ref="L26:M26"/>
    <mergeCell ref="L27:M27"/>
    <mergeCell ref="L28:M28"/>
    <mergeCell ref="L29:M29"/>
    <mergeCell ref="L30:M30"/>
    <mergeCell ref="I31:K31"/>
    <mergeCell ref="L31:M31"/>
    <mergeCell ref="L32:M32"/>
    <mergeCell ref="L33:M33"/>
    <mergeCell ref="J11:J12"/>
    <mergeCell ref="K11:K12"/>
    <mergeCell ref="L11:M12"/>
    <mergeCell ref="I16:K16"/>
    <mergeCell ref="L16:M16"/>
    <mergeCell ref="L17:M17"/>
    <mergeCell ref="L18:M18"/>
    <mergeCell ref="I19:K19"/>
    <mergeCell ref="L19:M19"/>
    <mergeCell ref="L20:M20"/>
    <mergeCell ref="L21:M21"/>
    <mergeCell ref="I22:K22"/>
    <mergeCell ref="E62:I62"/>
    <mergeCell ref="E49:H49"/>
    <mergeCell ref="E50:H50"/>
    <mergeCell ref="E51:H51"/>
    <mergeCell ref="E52:H52"/>
    <mergeCell ref="E53:H53"/>
    <mergeCell ref="E54:H54"/>
    <mergeCell ref="E55:H55"/>
    <mergeCell ref="I52:K52"/>
    <mergeCell ref="I57:K57"/>
    <mergeCell ref="I58:K58"/>
    <mergeCell ref="I59:K59"/>
    <mergeCell ref="I60:K60"/>
    <mergeCell ref="E56:H56"/>
    <mergeCell ref="E57:H57"/>
    <mergeCell ref="E58:H58"/>
    <mergeCell ref="I37:K37"/>
    <mergeCell ref="L37:M37"/>
    <mergeCell ref="L38:M38"/>
    <mergeCell ref="L39:M39"/>
    <mergeCell ref="C41:G41"/>
    <mergeCell ref="F1:G1"/>
    <mergeCell ref="F42:G42"/>
    <mergeCell ref="E59:H59"/>
    <mergeCell ref="E60:H60"/>
    <mergeCell ref="I11:I12"/>
    <mergeCell ref="H41:I41"/>
    <mergeCell ref="I34:K34"/>
    <mergeCell ref="I25:K25"/>
    <mergeCell ref="I28:K28"/>
    <mergeCell ref="A2:M2"/>
    <mergeCell ref="K5:M5"/>
    <mergeCell ref="K6:M6"/>
    <mergeCell ref="K7:M7"/>
    <mergeCell ref="I49:K49"/>
    <mergeCell ref="I50:K50"/>
    <mergeCell ref="I51:K51"/>
  </mergeCells>
  <phoneticPr fontId="2"/>
  <dataValidations count="2">
    <dataValidation type="list" allowBlank="1" showInputMessage="1" showErrorMessage="1" sqref="B38:H38 B35:H35 B32:H32 B29:H29 B26:H26 B23:H23 B20:H20 B17:H17 B14:H14" xr:uid="{00000000-0002-0000-0100-000000000000}">
      <formula1>"○,　"</formula1>
    </dataValidation>
    <dataValidation allowBlank="1" showInputMessage="1" sqref="J36 J30 J24 J18 J15 J21 J27 J33 J39" xr:uid="{00000000-0002-0000-0100-000001000000}"/>
  </dataValidations>
  <pageMargins left="0.70866141732283472" right="0.70866141732283472" top="0.74803149606299213" bottom="0.55118110236220474" header="0.31496062992125984" footer="0.31496062992125984"/>
  <pageSetup paperSize="9" scale="4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リストデータ</vt:lpstr>
      <vt:lpstr>診療所</vt:lpstr>
      <vt:lpstr>診療所!Print_Area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U21703</dc:creator>
  <cp:lastModifiedBy>U21703</cp:lastModifiedBy>
  <cp:lastPrinted>2023-06-27T03:59:15Z</cp:lastPrinted>
  <dcterms:created xsi:type="dcterms:W3CDTF">2023-01-26T07:49:46Z</dcterms:created>
  <dcterms:modified xsi:type="dcterms:W3CDTF">2023-10-26T05:19:36Z</dcterms:modified>
</cp:coreProperties>
</file>